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\Desktop\MAURUS\2015-2016_turundus\Soodushindade nädal_9.-13.05.2016\"/>
    </mc:Choice>
  </mc:AlternateContent>
  <bookViews>
    <workbookView xWindow="0" yWindow="0" windowWidth="8625" windowHeight="67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8" i="1" l="1"/>
  <c r="D108" i="1"/>
  <c r="H108" i="1" s="1"/>
  <c r="D117" i="1" l="1"/>
  <c r="H117" i="1" s="1"/>
  <c r="G117" i="1"/>
  <c r="G195" i="1" l="1"/>
  <c r="D195" i="1"/>
  <c r="H195" i="1" s="1"/>
  <c r="G190" i="1"/>
  <c r="D190" i="1"/>
  <c r="H190" i="1" s="1"/>
  <c r="G194" i="1"/>
  <c r="D194" i="1"/>
  <c r="H194" i="1" s="1"/>
  <c r="G189" i="1"/>
  <c r="D189" i="1"/>
  <c r="H189" i="1" s="1"/>
  <c r="G185" i="1"/>
  <c r="G184" i="1"/>
  <c r="G183" i="1"/>
  <c r="G182" i="1"/>
  <c r="G181" i="1"/>
  <c r="G180" i="1"/>
  <c r="G179" i="1"/>
  <c r="G178" i="1"/>
  <c r="G177" i="1"/>
  <c r="G176" i="1"/>
  <c r="G175" i="1"/>
  <c r="G174" i="1"/>
  <c r="D183" i="1"/>
  <c r="H183" i="1" s="1"/>
  <c r="D184" i="1"/>
  <c r="H184" i="1" s="1"/>
  <c r="D185" i="1"/>
  <c r="H185" i="1" s="1"/>
  <c r="D182" i="1"/>
  <c r="H182" i="1" s="1"/>
  <c r="D181" i="1"/>
  <c r="H181" i="1" s="1"/>
  <c r="D180" i="1"/>
  <c r="H180" i="1" s="1"/>
  <c r="D179" i="1"/>
  <c r="H179" i="1" s="1"/>
  <c r="D178" i="1"/>
  <c r="H178" i="1" s="1"/>
  <c r="D177" i="1"/>
  <c r="H177" i="1" s="1"/>
  <c r="D176" i="1"/>
  <c r="H176" i="1" s="1"/>
  <c r="D175" i="1"/>
  <c r="H175" i="1" s="1"/>
  <c r="D174" i="1"/>
  <c r="H174" i="1" s="1"/>
  <c r="G170" i="1"/>
  <c r="D170" i="1"/>
  <c r="H170" i="1" s="1"/>
  <c r="G169" i="1"/>
  <c r="D169" i="1"/>
  <c r="H169" i="1" s="1"/>
  <c r="G165" i="1"/>
  <c r="D165" i="1"/>
  <c r="H165" i="1" s="1"/>
  <c r="G164" i="1"/>
  <c r="D164" i="1"/>
  <c r="H164" i="1" s="1"/>
  <c r="G163" i="1"/>
  <c r="D163" i="1"/>
  <c r="H163" i="1" s="1"/>
  <c r="G162" i="1"/>
  <c r="D162" i="1"/>
  <c r="H162" i="1" s="1"/>
  <c r="D161" i="1"/>
  <c r="H161" i="1" s="1"/>
  <c r="G161" i="1"/>
  <c r="G160" i="1"/>
  <c r="D160" i="1"/>
  <c r="H160" i="1" s="1"/>
  <c r="G159" i="1"/>
  <c r="D159" i="1"/>
  <c r="H159" i="1" s="1"/>
  <c r="G158" i="1"/>
  <c r="D158" i="1"/>
  <c r="H158" i="1" s="1"/>
  <c r="G157" i="1"/>
  <c r="D157" i="1"/>
  <c r="H157" i="1" s="1"/>
  <c r="G153" i="1"/>
  <c r="D153" i="1"/>
  <c r="H153" i="1" s="1"/>
  <c r="G152" i="1"/>
  <c r="D152" i="1"/>
  <c r="H152" i="1" s="1"/>
  <c r="G150" i="1"/>
  <c r="D150" i="1"/>
  <c r="H150" i="1" s="1"/>
  <c r="G151" i="1"/>
  <c r="D151" i="1"/>
  <c r="H151" i="1" s="1"/>
  <c r="G149" i="1"/>
  <c r="D149" i="1"/>
  <c r="H149" i="1" s="1"/>
  <c r="G148" i="1"/>
  <c r="D148" i="1"/>
  <c r="H148" i="1" s="1"/>
  <c r="G147" i="1"/>
  <c r="D147" i="1"/>
  <c r="H147" i="1" s="1"/>
  <c r="G146" i="1"/>
  <c r="D146" i="1"/>
  <c r="H146" i="1" s="1"/>
  <c r="G145" i="1"/>
  <c r="D145" i="1"/>
  <c r="H145" i="1" s="1"/>
  <c r="G144" i="1"/>
  <c r="D144" i="1"/>
  <c r="H144" i="1" s="1"/>
  <c r="G143" i="1"/>
  <c r="D143" i="1"/>
  <c r="H143" i="1" s="1"/>
  <c r="G139" i="1"/>
  <c r="D139" i="1"/>
  <c r="H139" i="1" s="1"/>
  <c r="G138" i="1"/>
  <c r="D138" i="1"/>
  <c r="H138" i="1" s="1"/>
  <c r="G134" i="1"/>
  <c r="D134" i="1"/>
  <c r="H134" i="1" s="1"/>
  <c r="G133" i="1"/>
  <c r="D133" i="1"/>
  <c r="H133" i="1" s="1"/>
  <c r="G132" i="1"/>
  <c r="D132" i="1"/>
  <c r="H132" i="1" s="1"/>
  <c r="G131" i="1"/>
  <c r="D131" i="1"/>
  <c r="H131" i="1" s="1"/>
  <c r="G130" i="1"/>
  <c r="D130" i="1"/>
  <c r="H130" i="1" s="1"/>
  <c r="D129" i="1"/>
  <c r="H129" i="1" s="1"/>
  <c r="G129" i="1"/>
  <c r="G128" i="1"/>
  <c r="D128" i="1"/>
  <c r="H128" i="1" s="1"/>
  <c r="G127" i="1"/>
  <c r="D127" i="1"/>
  <c r="H127" i="1" s="1"/>
  <c r="G126" i="1"/>
  <c r="D126" i="1"/>
  <c r="H126" i="1" s="1"/>
  <c r="G125" i="1"/>
  <c r="D125" i="1"/>
  <c r="H125" i="1" s="1"/>
  <c r="G124" i="1"/>
  <c r="D124" i="1"/>
  <c r="H124" i="1" s="1"/>
  <c r="G123" i="1"/>
  <c r="D123" i="1"/>
  <c r="H123" i="1" s="1"/>
  <c r="G122" i="1"/>
  <c r="D122" i="1"/>
  <c r="H122" i="1" s="1"/>
  <c r="G121" i="1"/>
  <c r="D121" i="1"/>
  <c r="H121" i="1" s="1"/>
  <c r="G116" i="1"/>
  <c r="D116" i="1"/>
  <c r="H116" i="1" s="1"/>
  <c r="G115" i="1"/>
  <c r="D115" i="1"/>
  <c r="H115" i="1" s="1"/>
  <c r="G114" i="1"/>
  <c r="D114" i="1"/>
  <c r="H114" i="1" s="1"/>
  <c r="G113" i="1"/>
  <c r="D113" i="1"/>
  <c r="H113" i="1" s="1"/>
  <c r="G112" i="1"/>
  <c r="D112" i="1"/>
  <c r="H112" i="1" s="1"/>
  <c r="G104" i="1"/>
  <c r="D104" i="1"/>
  <c r="H104" i="1" s="1"/>
  <c r="D103" i="1"/>
  <c r="H103" i="1" s="1"/>
  <c r="G103" i="1"/>
  <c r="G102" i="1"/>
  <c r="D102" i="1"/>
  <c r="H102" i="1" s="1"/>
  <c r="G101" i="1"/>
  <c r="D101" i="1"/>
  <c r="H101" i="1" s="1"/>
  <c r="G100" i="1"/>
  <c r="D100" i="1"/>
  <c r="H100" i="1" s="1"/>
  <c r="D99" i="1"/>
  <c r="H99" i="1" s="1"/>
  <c r="G99" i="1"/>
  <c r="G98" i="1"/>
  <c r="D98" i="1"/>
  <c r="H98" i="1" s="1"/>
  <c r="G97" i="1"/>
  <c r="D97" i="1"/>
  <c r="H97" i="1" s="1"/>
  <c r="G96" i="1"/>
  <c r="D96" i="1"/>
  <c r="H96" i="1" s="1"/>
  <c r="G95" i="1"/>
  <c r="D95" i="1"/>
  <c r="H95" i="1" s="1"/>
  <c r="G94" i="1"/>
  <c r="D94" i="1"/>
  <c r="H94" i="1" s="1"/>
  <c r="G93" i="1"/>
  <c r="D93" i="1"/>
  <c r="H93" i="1" s="1"/>
  <c r="G92" i="1"/>
  <c r="D92" i="1"/>
  <c r="H92" i="1" s="1"/>
  <c r="G91" i="1"/>
  <c r="D91" i="1"/>
  <c r="H91" i="1" s="1"/>
  <c r="G90" i="1"/>
  <c r="D90" i="1"/>
  <c r="H90" i="1" s="1"/>
  <c r="D89" i="1"/>
  <c r="H89" i="1" s="1"/>
  <c r="G89" i="1"/>
  <c r="G88" i="1"/>
  <c r="D88" i="1"/>
  <c r="H88" i="1" s="1"/>
  <c r="G87" i="1"/>
  <c r="D87" i="1"/>
  <c r="H87" i="1" s="1"/>
  <c r="G86" i="1"/>
  <c r="D86" i="1"/>
  <c r="H86" i="1" s="1"/>
  <c r="G85" i="1"/>
  <c r="D85" i="1"/>
  <c r="H85" i="1" s="1"/>
  <c r="D81" i="1"/>
  <c r="H81" i="1" s="1"/>
  <c r="G81" i="1"/>
  <c r="D80" i="1"/>
  <c r="H80" i="1" s="1"/>
  <c r="G80" i="1"/>
  <c r="D79" i="1"/>
  <c r="H79" i="1" s="1"/>
  <c r="G79" i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D67" i="1"/>
  <c r="H67" i="1" s="1"/>
  <c r="G67" i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D56" i="1"/>
  <c r="H56" i="1" s="1"/>
  <c r="G56" i="1"/>
  <c r="G55" i="1"/>
  <c r="D55" i="1"/>
  <c r="H55" i="1" s="1"/>
  <c r="G54" i="1"/>
  <c r="D54" i="1"/>
  <c r="H54" i="1" s="1"/>
  <c r="G53" i="1"/>
  <c r="D53" i="1"/>
  <c r="H53" i="1" s="1"/>
  <c r="G52" i="1"/>
  <c r="D52" i="1"/>
  <c r="H52" i="1" s="1"/>
  <c r="G51" i="1"/>
  <c r="D51" i="1"/>
  <c r="H51" i="1" s="1"/>
  <c r="G50" i="1"/>
  <c r="D50" i="1"/>
  <c r="H50" i="1" s="1"/>
  <c r="G49" i="1"/>
  <c r="D49" i="1"/>
  <c r="H49" i="1" s="1"/>
  <c r="G48" i="1"/>
  <c r="D48" i="1"/>
  <c r="H48" i="1" s="1"/>
  <c r="G47" i="1"/>
  <c r="D47" i="1"/>
  <c r="H47" i="1" s="1"/>
  <c r="G36" i="1"/>
  <c r="G37" i="1"/>
  <c r="G38" i="1"/>
  <c r="G39" i="1"/>
  <c r="G40" i="1"/>
  <c r="G41" i="1"/>
  <c r="G42" i="1"/>
  <c r="G43" i="1"/>
  <c r="G35" i="1"/>
  <c r="D43" i="1"/>
  <c r="H43" i="1" s="1"/>
  <c r="D42" i="1"/>
  <c r="H42" i="1" s="1"/>
  <c r="D41" i="1"/>
  <c r="H41" i="1" s="1"/>
  <c r="D40" i="1"/>
  <c r="H40" i="1" s="1"/>
  <c r="D39" i="1"/>
  <c r="H39" i="1" s="1"/>
  <c r="D37" i="1"/>
  <c r="H37" i="1" s="1"/>
  <c r="D38" i="1"/>
  <c r="H38" i="1" s="1"/>
  <c r="D36" i="1"/>
  <c r="H36" i="1" s="1"/>
  <c r="D35" i="1"/>
  <c r="H35" i="1" s="1"/>
  <c r="F199" i="1" l="1"/>
  <c r="F197" i="1"/>
</calcChain>
</file>

<file path=xl/sharedStrings.xml><?xml version="1.0" encoding="utf-8"?>
<sst xmlns="http://schemas.openxmlformats.org/spreadsheetml/2006/main" count="273" uniqueCount="268">
  <si>
    <t>Tellitav kogus</t>
  </si>
  <si>
    <t>Summa</t>
  </si>
  <si>
    <t>Kirjanduse mõistevaramu</t>
  </si>
  <si>
    <t>Keelemeel</t>
  </si>
  <si>
    <t>Üldajalugu gümnaasiumile</t>
  </si>
  <si>
    <t>Väike protsendiraamat</t>
  </si>
  <si>
    <t>Elektromagnetism</t>
  </si>
  <si>
    <t>Kauba saaja</t>
  </si>
  <si>
    <t>Õppeasutuse nimi:</t>
  </si>
  <si>
    <t>Aadress:</t>
  </si>
  <si>
    <t>Kontaktisik:</t>
  </si>
  <si>
    <t>E-post:</t>
  </si>
  <si>
    <t>Telefon:</t>
  </si>
  <si>
    <t>Maksja nimi:</t>
  </si>
  <si>
    <t>Maksja (juhul kui erineb kauba saajast)</t>
  </si>
  <si>
    <t>Soodus-hind</t>
  </si>
  <si>
    <t>Tehnoloogia ja loovus</t>
  </si>
  <si>
    <t>Hakkame leiutama</t>
  </si>
  <si>
    <t>Tellimuse summa kokku:</t>
  </si>
  <si>
    <t>Täidetud tellimisleht palume saata aadressile: tellimine@kirjastusmaurus.ee</t>
  </si>
  <si>
    <t>Aabits</t>
  </si>
  <si>
    <t>Aabitsa töövihik</t>
  </si>
  <si>
    <t>Lugemik. Eesti keele õpik I klassile</t>
  </si>
  <si>
    <t>Lugemiku töövihik</t>
  </si>
  <si>
    <t>Keel ja ühiskond</t>
  </si>
  <si>
    <t>Korras keel, sobiv stiil, selge sõnum</t>
  </si>
  <si>
    <t>20. sajandi kirjandus</t>
  </si>
  <si>
    <t>Uuem kirjandus</t>
  </si>
  <si>
    <t>Maailm veetilgas</t>
  </si>
  <si>
    <t>Kirjandus ja selle liigid</t>
  </si>
  <si>
    <t>Kirjandus ja ühiskond</t>
  </si>
  <si>
    <t>Draama ja teater</t>
  </si>
  <si>
    <t>Draamaraamat</t>
  </si>
  <si>
    <t>Eesti ajalugu gümnaasiumile. I osa</t>
  </si>
  <si>
    <t>Eesti ajalugu gümnaasiumile. II osa</t>
  </si>
  <si>
    <t>Eesti ajaloo töölehed</t>
  </si>
  <si>
    <t>Lähiajalugu gümnaasiumile. I osa</t>
  </si>
  <si>
    <t>Lähiajalugu gümnaasiumile. II osa</t>
  </si>
  <si>
    <t>Lähiajalugu gümnaasiumile. III osa</t>
  </si>
  <si>
    <t>Üldajaloo lugemik</t>
  </si>
  <si>
    <t>Ühiskonnaõpetus gümnaasiumile. I osa</t>
  </si>
  <si>
    <t>Ühiskonnaõpetus gümnaasiumile. II osa</t>
  </si>
  <si>
    <t>Tööraamat põhikooli lõpetajale</t>
  </si>
  <si>
    <t>Tööraamat gümnaasiumi lõpetajale. I osa</t>
  </si>
  <si>
    <t>Tööraamat gümnaasiumi lõpetajale. II osa</t>
  </si>
  <si>
    <t>Keemia alused. Õpik gümnaasiumile</t>
  </si>
  <si>
    <t>Keemia alused. Töövihik gümnaasiumile</t>
  </si>
  <si>
    <t>Anorgaanilised ained. Õpik gümnaasiumile</t>
  </si>
  <si>
    <t>Anorgaanilised ained. Töövihik gümnaasiumile</t>
  </si>
  <si>
    <t>Orgaanilised ained. Töövihik gümnaasiumile</t>
  </si>
  <si>
    <t>Energia</t>
  </si>
  <si>
    <t>Mikro- ja megamaailma füüsika</t>
  </si>
  <si>
    <t>Füüsika didaktika</t>
  </si>
  <si>
    <t>AABITS/ TERE, KOOL! Õpik 1. klassile, 1. osa</t>
  </si>
  <si>
    <t>TERE, KOOL! Õpik 1. klassile, 2. osa</t>
  </si>
  <si>
    <t>TERE, KOOL! Töövihik 1. klassile, 1. osa</t>
  </si>
  <si>
    <t>TERE, KOOL! Töövihik 1. klassile, 2. osa</t>
  </si>
  <si>
    <t>TERE, SÕBER! Õpik 2. klassile, 1. osa</t>
  </si>
  <si>
    <t>TERE, SÕBER! Õpik 2. klassile, 2. osa</t>
  </si>
  <si>
    <t>TERE, SÕBER! Töövihik 2. klassile, 1. osa</t>
  </si>
  <si>
    <t>TERE, SÕBER! Töövihik 2. klassile, 2. osa</t>
  </si>
  <si>
    <t>TERE, MAAILM! Õpik 3. klassile, 1. osa</t>
  </si>
  <si>
    <t>TERE, MAAILM! Õpik 3. klassile, 2. osa</t>
  </si>
  <si>
    <t>TERE, MAAILM! Töövihik 3. klassile, 1. osa</t>
  </si>
  <si>
    <t>TERE, MAAILM! Töövihik 3. klassile, 2. osa</t>
  </si>
  <si>
    <t>Kirjatehnika vihik</t>
  </si>
  <si>
    <t>Matemaatika tööraamat 1. klassile. I osa</t>
  </si>
  <si>
    <t>Matemaatika tööraamat 1. klassile. II osa</t>
  </si>
  <si>
    <t>Loodusõpetuse tööraamat 1. klassile</t>
  </si>
  <si>
    <t>Esimese klassi komplekt</t>
  </si>
  <si>
    <t>Esimene klass. Lotte õppekomplekt</t>
  </si>
  <si>
    <t>Teine klass. Jutulinna õppekomplekt</t>
  </si>
  <si>
    <t>Eesti keele õpik 2. klassile. I osa</t>
  </si>
  <si>
    <t>Eesti keele õpik 2. klassile. II osa</t>
  </si>
  <si>
    <t>Eesti keele töövihik 2. klassile. II osa</t>
  </si>
  <si>
    <t>Matemaatika tööraamat 2. klassile. I osa</t>
  </si>
  <si>
    <t>Matemaatika tööraamat 2. klassile. II osa</t>
  </si>
  <si>
    <t>Loodusõpetuse tööraamat 2. klassile</t>
  </si>
  <si>
    <t>Inimeseõpetuse tööraamat 2. klassile</t>
  </si>
  <si>
    <t>Usundiõpetuse tööraamat 2. klassile</t>
  </si>
  <si>
    <t>Teise klassi komplekt</t>
  </si>
  <si>
    <t>Eesti keel</t>
  </si>
  <si>
    <t>Eesti keele õpik 4. klassile. II osa</t>
  </si>
  <si>
    <t>Eesti keele töövihik 4. klassile. I osa</t>
  </si>
  <si>
    <t>Eesti keele töövihik 4. klassile. II osa</t>
  </si>
  <si>
    <t>Praktiline eesti keel (e-õpiku 3-aastane kasutuslitsenst)</t>
  </si>
  <si>
    <t>Kirjandus</t>
  </si>
  <si>
    <t>Maailmakirjandus</t>
  </si>
  <si>
    <t>Müüt ja kirjandus</t>
  </si>
  <si>
    <t>Kirjandus ja film (e-õpiku aastane kasutuslitsents)</t>
  </si>
  <si>
    <t>Ajaloo õpik 5. klassile „Pääsukese lend läbi ajaloo“</t>
  </si>
  <si>
    <t>Ajaloo õpik 6. klassile. I osa</t>
  </si>
  <si>
    <t>Ajaloo töövihik 5. klassile</t>
  </si>
  <si>
    <t>Ajaloo õpik 6. klassile. II osa</t>
  </si>
  <si>
    <t>Ajaloo töövihik 7. klassile. II osa</t>
  </si>
  <si>
    <t>Ajaloo töövihik 7. klassile. I osa</t>
  </si>
  <si>
    <t>Ajaloo õpik 7. klassile II osa</t>
  </si>
  <si>
    <t>Ajaloo õpik 7. klassile. I osa</t>
  </si>
  <si>
    <t>Ajaloo töövihik 6. klassile. II osa</t>
  </si>
  <si>
    <t>Ajaloo töövihik 6. klassile. I osa</t>
  </si>
  <si>
    <t>Eesti ajaloo e-õpik gümnaasiumile (aastane kasutuslitsents)</t>
  </si>
  <si>
    <t>Tsivilisatsioonid väljaspool Euroopat (e-õpiku aastane kasutuslitsents)</t>
  </si>
  <si>
    <t>Ühiskonnaõpetus</t>
  </si>
  <si>
    <t>Ajalugu</t>
  </si>
  <si>
    <t>Ühiskonnaõpetuse töövihik 6. klassile</t>
  </si>
  <si>
    <t>Ühiskonnaõpetuse õpik 6. klassile</t>
  </si>
  <si>
    <t>Matemaatika</t>
  </si>
  <si>
    <t>Matemaatika õpik 4. klassile</t>
  </si>
  <si>
    <t>Matemaatika töövihik 4. klassile. I osa</t>
  </si>
  <si>
    <t xml:space="preserve">Matemaatika töövihik 4. klassile. II osa </t>
  </si>
  <si>
    <t>Matemaatika kuulamisülesanded I kooliastmele</t>
  </si>
  <si>
    <t>Probleemülesannete töövihik II kooliastmele</t>
  </si>
  <si>
    <t>Väike algebraraamat</t>
  </si>
  <si>
    <t>Väike funktsiooniraamat</t>
  </si>
  <si>
    <t>Töövihik. Kordamisülesandeid 6. klassi tasemetööks</t>
  </si>
  <si>
    <t>Matemaatika töövihik 7. klassile</t>
  </si>
  <si>
    <t>Matemaatika töövihik 8. klassile</t>
  </si>
  <si>
    <t>Loodusõpetus</t>
  </si>
  <si>
    <t>Loodusõpetuse tööraamat 4. klassile</t>
  </si>
  <si>
    <t>Loodusõpetuse tööraamat 7. klassile</t>
  </si>
  <si>
    <t>Keemia</t>
  </si>
  <si>
    <t>Keemia õpik 8. klassile</t>
  </si>
  <si>
    <t>Keemia töövihik 8. klassile</t>
  </si>
  <si>
    <t>Keemia kontrolltööd ja tunnikontrollid 8. klassile</t>
  </si>
  <si>
    <t>Keemia õpik 9. klassile</t>
  </si>
  <si>
    <t>Keemia töövihik 9. klassile</t>
  </si>
  <si>
    <t>Keemia kontrolltööd ja tunnikontrollid 9. klassile</t>
  </si>
  <si>
    <t>Füüsika</t>
  </si>
  <si>
    <t>Füüsika õpik 8. klassile</t>
  </si>
  <si>
    <t>Füüsika töövihik 8. klassile</t>
  </si>
  <si>
    <t xml:space="preserve">Füüsikalise looduskäsitluse alused </t>
  </si>
  <si>
    <t>Mehaanika õpik</t>
  </si>
  <si>
    <t>Mehaanika töövihik</t>
  </si>
  <si>
    <t>Tööõpetus - tehnoloogiaõpetus</t>
  </si>
  <si>
    <t>„TERE, ..." sari esimesele kooliastmele</t>
  </si>
  <si>
    <t>История</t>
  </si>
  <si>
    <t>Учебник для 5 класса</t>
  </si>
  <si>
    <t>Pабочая тетрадь для 5 класса</t>
  </si>
  <si>
    <t>Химия</t>
  </si>
  <si>
    <t>Учебник для 8 класса</t>
  </si>
  <si>
    <t>Pабочая тетрадь для 8 класса</t>
  </si>
  <si>
    <t>.1305LA</t>
  </si>
  <si>
    <t>1508LATV</t>
  </si>
  <si>
    <t>1508LKTV</t>
  </si>
  <si>
    <t>.1508LM1</t>
  </si>
  <si>
    <t>.1508LOI</t>
  </si>
  <si>
    <t>.1508LL</t>
  </si>
  <si>
    <t>1508LLTV</t>
  </si>
  <si>
    <t>.1512LM2</t>
  </si>
  <si>
    <t>.1605EKIII</t>
  </si>
  <si>
    <t>.1608EKIIII</t>
  </si>
  <si>
    <t>Eesti keele töövihik 2. klassile. I osa</t>
  </si>
  <si>
    <t>.1605MTR1</t>
  </si>
  <si>
    <t>.1608ITR</t>
  </si>
  <si>
    <t>Eesti keele õpik 4. klassile. I osa</t>
  </si>
  <si>
    <t>.1208KM</t>
  </si>
  <si>
    <t>.1408EKG03</t>
  </si>
  <si>
    <t>.1510EKG01</t>
  </si>
  <si>
    <t>.1608PEK</t>
  </si>
  <si>
    <t>.1408KIRG01</t>
  </si>
  <si>
    <t>.1408KIRG03</t>
  </si>
  <si>
    <t>.1508KIRG04</t>
  </si>
  <si>
    <t>.1508KIRG05</t>
  </si>
  <si>
    <t>.1508KIRG08</t>
  </si>
  <si>
    <t>.1408KIRG06</t>
  </si>
  <si>
    <t>.1408DR</t>
  </si>
  <si>
    <t>.1211KM</t>
  </si>
  <si>
    <t>.1408KIRG02</t>
  </si>
  <si>
    <t>.1508KIRG07</t>
  </si>
  <si>
    <t>.1508AJV</t>
  </si>
  <si>
    <t>1508AJVTV</t>
  </si>
  <si>
    <t>.1508AJVI</t>
  </si>
  <si>
    <t>.1508AJVITV</t>
  </si>
  <si>
    <t>.1112A1</t>
  </si>
  <si>
    <t>.1211EAII</t>
  </si>
  <si>
    <t>.1412EATL</t>
  </si>
  <si>
    <t>.1112ÜA</t>
  </si>
  <si>
    <t>.1112ÜL</t>
  </si>
  <si>
    <t>.1408LAIII</t>
  </si>
  <si>
    <t>1309EEA</t>
  </si>
  <si>
    <t>.0602LAI</t>
  </si>
  <si>
    <t>.1508AJVI2</t>
  </si>
  <si>
    <t>.1511AJVITV2</t>
  </si>
  <si>
    <t>.1408ÜKVI</t>
  </si>
  <si>
    <t>1408ÜKVITV</t>
  </si>
  <si>
    <t>ÜHISK</t>
  </si>
  <si>
    <t>ÜHISKII</t>
  </si>
  <si>
    <t>EÜHISK</t>
  </si>
  <si>
    <t>1508MAIIKO</t>
  </si>
  <si>
    <t>.1402VP</t>
  </si>
  <si>
    <t>.1510MTR6KL</t>
  </si>
  <si>
    <t>.1404MTR</t>
  </si>
  <si>
    <t>.1410MTRGI</t>
  </si>
  <si>
    <t>.1410MTRGII</t>
  </si>
  <si>
    <t>.1510VF</t>
  </si>
  <si>
    <t>.1512LÕTR7KL</t>
  </si>
  <si>
    <t>.1508LÕTR4KL</t>
  </si>
  <si>
    <t>.1502KVIII</t>
  </si>
  <si>
    <t>1205TV8KL</t>
  </si>
  <si>
    <t>.12ÕPKM</t>
  </si>
  <si>
    <t>1201TV9</t>
  </si>
  <si>
    <t>1304KT9</t>
  </si>
  <si>
    <t>.1408KA</t>
  </si>
  <si>
    <t>1408KATV</t>
  </si>
  <si>
    <t>.1408AA</t>
  </si>
  <si>
    <t>1408AATV</t>
  </si>
  <si>
    <t>1511OATV</t>
  </si>
  <si>
    <t>.1605KE9KL_</t>
  </si>
  <si>
    <t>.1408FLA</t>
  </si>
  <si>
    <t>.1201MH</t>
  </si>
  <si>
    <t>1212FMTV</t>
  </si>
  <si>
    <t>.1303EM</t>
  </si>
  <si>
    <t>.1408EN</t>
  </si>
  <si>
    <t>.1305MF</t>
  </si>
  <si>
    <t>.1408FD</t>
  </si>
  <si>
    <t>.1511FÜ8KL</t>
  </si>
  <si>
    <t>.1112TL</t>
  </si>
  <si>
    <t>.0112HL</t>
  </si>
  <si>
    <t>1109TK1</t>
  </si>
  <si>
    <t>1109TS1</t>
  </si>
  <si>
    <t>.1512LKOMP</t>
  </si>
  <si>
    <t>.1605EK2TV1</t>
  </si>
  <si>
    <t>.1612EK2TV2</t>
  </si>
  <si>
    <t>.1612MA2TR2</t>
  </si>
  <si>
    <t>.1605LO2</t>
  </si>
  <si>
    <t>.1608US2</t>
  </si>
  <si>
    <t>.1612JL2KOMP</t>
  </si>
  <si>
    <t>.1605EK4.1</t>
  </si>
  <si>
    <t>.1612EK4.2</t>
  </si>
  <si>
    <t>.1605EK4TV1</t>
  </si>
  <si>
    <t>.1612EK4TV2</t>
  </si>
  <si>
    <t>.1608KIRG09</t>
  </si>
  <si>
    <t>.1608AL7.1</t>
  </si>
  <si>
    <t>.1612AL7.2</t>
  </si>
  <si>
    <t>.1608AL7TV1</t>
  </si>
  <si>
    <t>.1612AL7TV2</t>
  </si>
  <si>
    <t>.1612LAII</t>
  </si>
  <si>
    <t>1608TSIV</t>
  </si>
  <si>
    <t>.1605MA4</t>
  </si>
  <si>
    <t>.1608MA4TV2</t>
  </si>
  <si>
    <t>.1605MA4TV1</t>
  </si>
  <si>
    <t>.1608MAKÜ1KA</t>
  </si>
  <si>
    <t>.1608VA</t>
  </si>
  <si>
    <t>.1605MA7TV</t>
  </si>
  <si>
    <t>.1608MA8TV</t>
  </si>
  <si>
    <t>.1608FÜ8TV</t>
  </si>
  <si>
    <t>.1608AJ5VK</t>
  </si>
  <si>
    <t>.1608AJ5TVVK</t>
  </si>
  <si>
    <t>.1608KE8VK</t>
  </si>
  <si>
    <t>.1608KE8TVVK</t>
  </si>
  <si>
    <t>Õppematerjal</t>
  </si>
  <si>
    <t>Tavahind</t>
  </si>
  <si>
    <t>Soodus-hind käibe-maksuta</t>
  </si>
  <si>
    <t>Summa käibe-maksuta</t>
  </si>
  <si>
    <t>Ühiskonnaõpetuse e-õpik (aastane kasutuslitsents)</t>
  </si>
  <si>
    <t>Summa käibemaksuta:</t>
  </si>
  <si>
    <t xml:space="preserve">Tellimuslehele palume sisestada lisaks kontaktandmetele vaid soovitud õppematerjalide kogused. </t>
  </si>
  <si>
    <t>Poliitika ja valitsemise alused</t>
  </si>
  <si>
    <t>.1112PV</t>
  </si>
  <si>
    <t>Tartu mnt 74, 10144 Tallinn</t>
  </si>
  <si>
    <t>tellimine@kirjastusmaurus.ee / +372 59 196 117</t>
  </si>
  <si>
    <r>
      <rPr>
        <b/>
        <sz val="13"/>
        <rFont val="Calibri"/>
        <family val="2"/>
        <charset val="186"/>
        <scheme val="minor"/>
      </rPr>
      <t>Kirjastus Maurus</t>
    </r>
    <r>
      <rPr>
        <sz val="13"/>
        <rFont val="Calibri"/>
        <family val="2"/>
        <charset val="186"/>
        <scheme val="minor"/>
      </rPr>
      <t xml:space="preserve"> / www.kirjastusmaurus.ee</t>
    </r>
  </si>
  <si>
    <t>Postiindeks / sihtnuumber:</t>
  </si>
  <si>
    <t>Inimeseõpetus</t>
  </si>
  <si>
    <t>.1608PÕGÜM</t>
  </si>
  <si>
    <t>Perekonnaõpetuse tööraamat gümnaasiumile</t>
  </si>
  <si>
    <t>Käesolev soodushindadega tellimisleht on mõeldud kõigile haridusasutustele, kes esitavad 2016/17 õppeaasta materjalide ettetellimuse ajavahemikus 9.-13. mai 2016</t>
  </si>
  <si>
    <t xml:space="preserve">Õppematerjalid, mis on planeeritud ilmuma 2016/2017 õppeaasta alguseks, jõuavad tellijateni hiljemalt septembris 2016. Õppematerjalid, mis on Mauruse laos olemas, saadetakse tellijale soovi korral varem.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</si>
</sst>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[$€-425]_-;\-* #,##0.00\ [$€-425]_-;_-* &quot;-&quot;??\ [$€-425]_-;_-@_-"/>
  </numFmts>
  <fonts count="20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.5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  <font>
      <b/>
      <sz val="10.5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Fill="1" applyBorder="1"/>
    <xf numFmtId="0" fontId="0" fillId="3" borderId="1" xfId="0" applyFill="1" applyBorder="1" applyAlignment="1">
      <alignment horizontal="left" vertical="center"/>
    </xf>
    <xf numFmtId="0" fontId="6" fillId="0" borderId="0" xfId="0" applyFont="1" applyFill="1" applyBorder="1"/>
    <xf numFmtId="0" fontId="7" fillId="0" borderId="0" xfId="0" applyFont="1"/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0" fontId="7" fillId="0" borderId="0" xfId="0" applyFont="1" applyFill="1"/>
    <xf numFmtId="0" fontId="2" fillId="0" borderId="0" xfId="0" applyFont="1" applyFill="1" applyBorder="1" applyAlignment="1">
      <alignment vertical="center"/>
    </xf>
    <xf numFmtId="165" fontId="7" fillId="0" borderId="0" xfId="0" applyNumberFormat="1" applyFont="1"/>
    <xf numFmtId="0" fontId="7" fillId="0" borderId="1" xfId="0" applyFont="1" applyBorder="1"/>
    <xf numFmtId="0" fontId="7" fillId="0" borderId="1" xfId="0" applyFont="1" applyFill="1" applyBorder="1"/>
    <xf numFmtId="165" fontId="7" fillId="0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5" fillId="4" borderId="0" xfId="0" applyFont="1" applyFill="1" applyBorder="1"/>
    <xf numFmtId="0" fontId="9" fillId="4" borderId="0" xfId="0" applyFont="1" applyFill="1" applyBorder="1"/>
    <xf numFmtId="165" fontId="4" fillId="2" borderId="1" xfId="0" applyNumberFormat="1" applyFont="1" applyFill="1" applyBorder="1"/>
    <xf numFmtId="0" fontId="8" fillId="0" borderId="1" xfId="1" applyFont="1" applyBorder="1" applyAlignment="1"/>
    <xf numFmtId="165" fontId="5" fillId="4" borderId="0" xfId="0" applyNumberFormat="1" applyFont="1" applyFill="1" applyAlignment="1"/>
    <xf numFmtId="165" fontId="5" fillId="4" borderId="0" xfId="0" applyNumberFormat="1" applyFont="1" applyFill="1" applyAlignment="1">
      <alignment wrapText="1"/>
    </xf>
    <xf numFmtId="0" fontId="5" fillId="4" borderId="0" xfId="0" applyFont="1" applyFill="1" applyAlignment="1"/>
    <xf numFmtId="0" fontId="7" fillId="0" borderId="0" xfId="0" applyFont="1" applyAlignment="1">
      <alignment horizontal="left"/>
    </xf>
    <xf numFmtId="0" fontId="9" fillId="0" borderId="0" xfId="0" applyFont="1" applyFill="1" applyBorder="1"/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top" wrapText="1"/>
    </xf>
    <xf numFmtId="0" fontId="11" fillId="0" borderId="0" xfId="0" applyFont="1"/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7" fillId="0" borderId="0" xfId="0" applyFont="1"/>
    <xf numFmtId="0" fontId="17" fillId="0" borderId="0" xfId="0" applyFont="1" applyFill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vertical="top" wrapText="1"/>
    </xf>
    <xf numFmtId="0" fontId="17" fillId="3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17" fillId="3" borderId="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/>
    </xf>
    <xf numFmtId="0" fontId="17" fillId="3" borderId="0" xfId="0" applyFont="1" applyFill="1"/>
    <xf numFmtId="0" fontId="0" fillId="3" borderId="0" xfId="0" applyFill="1" applyAlignment="1">
      <alignment vertical="center"/>
    </xf>
    <xf numFmtId="0" fontId="7" fillId="3" borderId="0" xfId="0" applyFont="1" applyFill="1"/>
    <xf numFmtId="0" fontId="7" fillId="3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Border="1"/>
    <xf numFmtId="165" fontId="7" fillId="0" borderId="0" xfId="0" applyNumberFormat="1" applyFont="1" applyBorder="1"/>
    <xf numFmtId="165" fontId="4" fillId="2" borderId="0" xfId="0" applyNumberFormat="1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165" fontId="5" fillId="4" borderId="0" xfId="0" applyNumberFormat="1" applyFont="1" applyFill="1" applyAlignment="1">
      <alignment horizontal="left"/>
    </xf>
    <xf numFmtId="165" fontId="5" fillId="4" borderId="0" xfId="0" applyNumberFormat="1" applyFont="1" applyFill="1" applyAlignment="1">
      <alignment horizontal="left" wrapText="1"/>
    </xf>
    <xf numFmtId="0" fontId="13" fillId="3" borderId="0" xfId="0" applyFont="1" applyFill="1" applyAlignment="1">
      <alignment horizontal="left" vertical="top" wrapText="1"/>
    </xf>
    <xf numFmtId="0" fontId="13" fillId="3" borderId="0" xfId="1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167006</xdr:colOff>
      <xdr:row>0</xdr:row>
      <xdr:rowOff>117900</xdr:rowOff>
    </xdr:from>
    <xdr:to>
      <xdr:col>7</xdr:col>
      <xdr:colOff>647822</xdr:colOff>
      <xdr:row>2</xdr:row>
      <xdr:rowOff>138538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60" b="7786"/>
        <a:stretch/>
      </xdr:blipFill>
      <xdr:spPr>
        <a:xfrm>
          <a:off x="4112473" y="117900"/>
          <a:ext cx="2555149" cy="46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limine@kirjastusmaurus.ee%20/%20+372%2059%20196%2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topLeftCell="B106" zoomScale="90" zoomScaleNormal="90" workbookViewId="0">
      <selection activeCell="L103" sqref="L103"/>
    </sheetView>
  </sheetViews>
  <sheetFormatPr defaultRowHeight="15" x14ac:dyDescent="0.25"/>
  <cols>
    <col min="1" max="1" width="10.85546875" style="26" hidden="1" customWidth="1"/>
    <col min="2" max="2" width="7.7109375" style="7" customWidth="1"/>
    <col min="3" max="3" width="49.7109375" style="7" customWidth="1"/>
    <col min="4" max="4" width="10.7109375" style="7" hidden="1" customWidth="1"/>
    <col min="5" max="6" width="9.7109375" style="7" customWidth="1"/>
    <col min="7" max="8" width="10.7109375" style="7" customWidth="1"/>
  </cols>
  <sheetData>
    <row r="1" spans="1:9" s="33" customFormat="1" ht="17.25" x14ac:dyDescent="0.25">
      <c r="A1" s="31"/>
      <c r="B1" s="75" t="s">
        <v>261</v>
      </c>
      <c r="C1" s="75"/>
      <c r="D1" s="47"/>
      <c r="E1" s="47"/>
      <c r="F1" s="48"/>
      <c r="G1" s="48"/>
      <c r="H1" s="48"/>
      <c r="I1" s="32"/>
    </row>
    <row r="2" spans="1:9" s="33" customFormat="1" ht="17.25" x14ac:dyDescent="0.25">
      <c r="B2" s="76" t="s">
        <v>260</v>
      </c>
      <c r="C2" s="76"/>
      <c r="D2" s="47"/>
      <c r="E2" s="47"/>
      <c r="F2" s="48"/>
      <c r="G2" s="48"/>
      <c r="H2" s="48"/>
      <c r="I2" s="32"/>
    </row>
    <row r="3" spans="1:9" s="33" customFormat="1" ht="17.25" x14ac:dyDescent="0.25">
      <c r="B3" s="75" t="s">
        <v>259</v>
      </c>
      <c r="C3" s="75"/>
      <c r="D3" s="48"/>
      <c r="E3" s="48"/>
      <c r="F3" s="48"/>
      <c r="G3" s="48"/>
      <c r="H3" s="48"/>
      <c r="I3" s="32"/>
    </row>
    <row r="4" spans="1:9" s="40" customFormat="1" ht="14.25" x14ac:dyDescent="0.25">
      <c r="B4" s="49"/>
      <c r="C4" s="49"/>
      <c r="D4" s="50"/>
      <c r="E4" s="50"/>
      <c r="F4" s="50"/>
      <c r="G4" s="50"/>
      <c r="H4" s="50"/>
      <c r="I4" s="41"/>
    </row>
    <row r="5" spans="1:9" s="34" customFormat="1" ht="15" customHeight="1" x14ac:dyDescent="0.25">
      <c r="B5" s="77" t="s">
        <v>266</v>
      </c>
      <c r="C5" s="77"/>
      <c r="D5" s="77"/>
      <c r="E5" s="77"/>
      <c r="F5" s="77"/>
      <c r="G5" s="77"/>
      <c r="H5" s="77"/>
      <c r="I5" s="35"/>
    </row>
    <row r="6" spans="1:9" s="34" customFormat="1" ht="15" customHeight="1" x14ac:dyDescent="0.25">
      <c r="B6" s="77"/>
      <c r="C6" s="77"/>
      <c r="D6" s="77"/>
      <c r="E6" s="77"/>
      <c r="F6" s="77"/>
      <c r="G6" s="77"/>
      <c r="H6" s="77"/>
      <c r="I6" s="35"/>
    </row>
    <row r="7" spans="1:9" s="34" customFormat="1" x14ac:dyDescent="0.25">
      <c r="B7" s="51"/>
      <c r="C7" s="52"/>
      <c r="D7" s="52"/>
      <c r="E7" s="52"/>
      <c r="F7" s="52"/>
      <c r="G7" s="52"/>
      <c r="H7" s="52"/>
      <c r="I7" s="35"/>
    </row>
    <row r="8" spans="1:9" s="34" customFormat="1" x14ac:dyDescent="0.25">
      <c r="B8" s="78" t="s">
        <v>267</v>
      </c>
      <c r="C8" s="78"/>
      <c r="D8" s="78"/>
      <c r="E8" s="78"/>
      <c r="F8" s="78"/>
      <c r="G8" s="78"/>
      <c r="H8" s="78"/>
      <c r="I8" s="35"/>
    </row>
    <row r="9" spans="1:9" s="34" customFormat="1" x14ac:dyDescent="0.25">
      <c r="B9" s="78"/>
      <c r="C9" s="78"/>
      <c r="D9" s="78"/>
      <c r="E9" s="78"/>
      <c r="F9" s="78"/>
      <c r="G9" s="78"/>
      <c r="H9" s="78"/>
      <c r="I9" s="35"/>
    </row>
    <row r="10" spans="1:9" s="34" customFormat="1" ht="14.45" customHeight="1" x14ac:dyDescent="0.25">
      <c r="B10" s="51"/>
      <c r="C10" s="53"/>
      <c r="D10" s="53"/>
      <c r="E10" s="53"/>
      <c r="F10" s="53"/>
      <c r="G10" s="53"/>
      <c r="H10" s="53"/>
      <c r="I10" s="37"/>
    </row>
    <row r="11" spans="1:9" s="34" customFormat="1" x14ac:dyDescent="0.25">
      <c r="B11" s="54" t="s">
        <v>256</v>
      </c>
      <c r="C11" s="53"/>
      <c r="D11" s="53"/>
      <c r="E11" s="53"/>
      <c r="F11" s="53"/>
      <c r="G11" s="53"/>
      <c r="H11" s="53"/>
      <c r="I11" s="37"/>
    </row>
    <row r="12" spans="1:9" s="34" customFormat="1" x14ac:dyDescent="0.25">
      <c r="A12" s="36"/>
      <c r="B12" s="53"/>
      <c r="C12" s="53"/>
      <c r="D12" s="53"/>
      <c r="E12" s="53"/>
      <c r="F12" s="53"/>
      <c r="G12" s="53"/>
      <c r="H12" s="53"/>
      <c r="I12" s="37"/>
    </row>
    <row r="13" spans="1:9" s="34" customFormat="1" x14ac:dyDescent="0.25">
      <c r="A13" s="38"/>
      <c r="B13" s="55" t="s">
        <v>19</v>
      </c>
      <c r="C13" s="56"/>
      <c r="D13" s="56"/>
      <c r="E13" s="56"/>
      <c r="F13" s="56"/>
      <c r="G13" s="56"/>
      <c r="H13" s="56"/>
      <c r="I13" s="39"/>
    </row>
    <row r="14" spans="1:9" s="34" customFormat="1" x14ac:dyDescent="0.25">
      <c r="A14" s="38"/>
      <c r="B14" s="55"/>
      <c r="C14" s="56"/>
      <c r="D14" s="56"/>
      <c r="E14" s="56"/>
      <c r="F14" s="56"/>
      <c r="G14" s="56"/>
      <c r="H14" s="56"/>
      <c r="I14" s="39"/>
    </row>
    <row r="15" spans="1:9" s="2" customFormat="1" x14ac:dyDescent="0.25">
      <c r="A15" s="27"/>
      <c r="B15" s="80" t="s">
        <v>7</v>
      </c>
      <c r="C15" s="81"/>
      <c r="D15" s="81"/>
      <c r="E15" s="81"/>
      <c r="F15" s="81"/>
      <c r="G15" s="81"/>
      <c r="H15" s="81"/>
    </row>
    <row r="16" spans="1:9" s="2" customFormat="1" ht="15" customHeight="1" x14ac:dyDescent="0.25">
      <c r="A16" s="27"/>
      <c r="B16" s="57"/>
      <c r="C16" s="5" t="s">
        <v>8</v>
      </c>
      <c r="D16" s="42"/>
      <c r="E16" s="79"/>
      <c r="F16" s="79"/>
      <c r="G16" s="79"/>
      <c r="H16" s="79"/>
    </row>
    <row r="17" spans="1:9" s="2" customFormat="1" x14ac:dyDescent="0.25">
      <c r="A17" s="27"/>
      <c r="B17" s="57"/>
      <c r="C17" s="5" t="s">
        <v>9</v>
      </c>
      <c r="D17" s="42"/>
      <c r="E17" s="79"/>
      <c r="F17" s="79"/>
      <c r="G17" s="79"/>
      <c r="H17" s="79"/>
    </row>
    <row r="18" spans="1:9" s="2" customFormat="1" x14ac:dyDescent="0.25">
      <c r="A18" s="27"/>
      <c r="B18" s="57"/>
      <c r="C18" s="5" t="s">
        <v>262</v>
      </c>
      <c r="D18" s="43"/>
      <c r="E18" s="67"/>
      <c r="F18" s="68"/>
      <c r="G18" s="68"/>
      <c r="H18" s="69"/>
    </row>
    <row r="19" spans="1:9" s="2" customFormat="1" x14ac:dyDescent="0.25">
      <c r="A19" s="27"/>
      <c r="B19" s="57"/>
      <c r="C19" s="5" t="s">
        <v>10</v>
      </c>
      <c r="D19" s="42"/>
      <c r="E19" s="79"/>
      <c r="F19" s="79"/>
      <c r="G19" s="79"/>
      <c r="H19" s="79"/>
    </row>
    <row r="20" spans="1:9" s="2" customFormat="1" x14ac:dyDescent="0.25">
      <c r="A20" s="27"/>
      <c r="B20" s="57"/>
      <c r="C20" s="5" t="s">
        <v>11</v>
      </c>
      <c r="D20" s="42"/>
      <c r="E20" s="79"/>
      <c r="F20" s="79"/>
      <c r="G20" s="79"/>
      <c r="H20" s="79"/>
    </row>
    <row r="21" spans="1:9" s="2" customFormat="1" x14ac:dyDescent="0.25">
      <c r="A21" s="27"/>
      <c r="B21" s="57"/>
      <c r="C21" s="5" t="s">
        <v>12</v>
      </c>
      <c r="D21" s="42"/>
      <c r="E21" s="79"/>
      <c r="F21" s="79"/>
      <c r="G21" s="79"/>
      <c r="H21" s="79"/>
    </row>
    <row r="22" spans="1:9" x14ac:dyDescent="0.25">
      <c r="B22" s="58"/>
      <c r="C22" s="58"/>
      <c r="D22" s="59"/>
      <c r="E22" s="59"/>
      <c r="F22" s="58"/>
      <c r="G22" s="58"/>
      <c r="H22" s="58"/>
    </row>
    <row r="23" spans="1:9" x14ac:dyDescent="0.25">
      <c r="B23" s="80" t="s">
        <v>14</v>
      </c>
      <c r="C23" s="81"/>
      <c r="D23" s="81"/>
      <c r="E23" s="81"/>
      <c r="F23" s="81"/>
      <c r="G23" s="81"/>
      <c r="H23" s="81"/>
    </row>
    <row r="24" spans="1:9" x14ac:dyDescent="0.25">
      <c r="B24" s="58"/>
      <c r="C24" s="5" t="s">
        <v>13</v>
      </c>
      <c r="D24" s="44"/>
      <c r="E24" s="79"/>
      <c r="F24" s="79"/>
      <c r="G24" s="79"/>
      <c r="H24" s="79"/>
    </row>
    <row r="25" spans="1:9" x14ac:dyDescent="0.25">
      <c r="B25" s="58"/>
      <c r="C25" s="5" t="s">
        <v>9</v>
      </c>
      <c r="D25" s="44"/>
      <c r="E25" s="79"/>
      <c r="F25" s="79"/>
      <c r="G25" s="79"/>
      <c r="H25" s="79"/>
    </row>
    <row r="26" spans="1:9" x14ac:dyDescent="0.25">
      <c r="B26" s="58"/>
      <c r="C26" s="5" t="s">
        <v>10</v>
      </c>
      <c r="D26" s="44"/>
      <c r="E26" s="79"/>
      <c r="F26" s="79"/>
      <c r="G26" s="79"/>
      <c r="H26" s="79"/>
    </row>
    <row r="27" spans="1:9" x14ac:dyDescent="0.25">
      <c r="B27" s="58"/>
      <c r="C27" s="5" t="s">
        <v>11</v>
      </c>
      <c r="D27" s="44"/>
      <c r="E27" s="79"/>
      <c r="F27" s="79"/>
      <c r="G27" s="79"/>
      <c r="H27" s="79"/>
    </row>
    <row r="28" spans="1:9" x14ac:dyDescent="0.25">
      <c r="B28" s="58"/>
      <c r="C28" s="5" t="s">
        <v>12</v>
      </c>
      <c r="D28" s="44"/>
      <c r="E28" s="79"/>
      <c r="F28" s="79"/>
      <c r="G28" s="79"/>
      <c r="H28" s="79"/>
    </row>
    <row r="29" spans="1:9" x14ac:dyDescent="0.25">
      <c r="B29" s="58"/>
      <c r="C29" s="58"/>
      <c r="D29" s="58"/>
      <c r="E29" s="58"/>
      <c r="F29" s="58"/>
      <c r="G29" s="58"/>
      <c r="H29" s="58"/>
    </row>
    <row r="30" spans="1:9" ht="15" customHeight="1" x14ac:dyDescent="0.25">
      <c r="B30" s="58"/>
      <c r="C30" s="58"/>
      <c r="D30" s="58"/>
      <c r="E30" s="58"/>
      <c r="F30" s="58"/>
      <c r="G30" s="58"/>
      <c r="H30" s="58"/>
      <c r="I30" s="1"/>
    </row>
    <row r="31" spans="1:9" ht="45" x14ac:dyDescent="0.25">
      <c r="A31" s="11"/>
      <c r="B31" s="45" t="s">
        <v>0</v>
      </c>
      <c r="C31" s="46" t="s">
        <v>250</v>
      </c>
      <c r="D31" s="45" t="s">
        <v>252</v>
      </c>
      <c r="E31" s="46" t="s">
        <v>251</v>
      </c>
      <c r="F31" s="45" t="s">
        <v>15</v>
      </c>
      <c r="G31" s="46" t="s">
        <v>1</v>
      </c>
      <c r="H31" s="45" t="s">
        <v>253</v>
      </c>
      <c r="I31" s="1"/>
    </row>
    <row r="32" spans="1:9" ht="3" customHeight="1" x14ac:dyDescent="0.25">
      <c r="B32" s="11"/>
      <c r="C32" s="11"/>
      <c r="D32" s="10"/>
      <c r="E32" s="10"/>
      <c r="F32" s="10"/>
      <c r="G32" s="10"/>
      <c r="H32" s="10"/>
      <c r="I32" s="1"/>
    </row>
    <row r="33" spans="1:9" s="16" customFormat="1" ht="15.75" x14ac:dyDescent="0.25">
      <c r="A33" s="18"/>
      <c r="B33" s="70" t="s">
        <v>70</v>
      </c>
      <c r="C33" s="70"/>
      <c r="D33" s="70"/>
      <c r="E33" s="70"/>
      <c r="F33" s="24"/>
      <c r="G33" s="24"/>
      <c r="H33" s="24"/>
      <c r="I33" s="17"/>
    </row>
    <row r="34" spans="1:9" ht="3" customHeight="1" x14ac:dyDescent="0.25"/>
    <row r="35" spans="1:9" x14ac:dyDescent="0.25">
      <c r="A35" s="28" t="s">
        <v>141</v>
      </c>
      <c r="B35" s="13"/>
      <c r="C35" s="13" t="s">
        <v>20</v>
      </c>
      <c r="D35" s="9">
        <f>9.9/1.09</f>
        <v>9.0825688073394488</v>
      </c>
      <c r="E35" s="9">
        <v>11.4</v>
      </c>
      <c r="F35" s="20">
        <v>9.9</v>
      </c>
      <c r="G35" s="9">
        <f>B35*F35</f>
        <v>0</v>
      </c>
      <c r="H35" s="9">
        <f>B35*D35</f>
        <v>0</v>
      </c>
    </row>
    <row r="36" spans="1:9" x14ac:dyDescent="0.25">
      <c r="A36" s="28" t="s">
        <v>142</v>
      </c>
      <c r="B36" s="13"/>
      <c r="C36" s="13" t="s">
        <v>21</v>
      </c>
      <c r="D36" s="9">
        <f>3.9/1.09</f>
        <v>3.5779816513761467</v>
      </c>
      <c r="E36" s="9">
        <v>4.4000000000000004</v>
      </c>
      <c r="F36" s="20">
        <v>3.9</v>
      </c>
      <c r="G36" s="9">
        <f t="shared" ref="G36:G43" si="0">B36*F36</f>
        <v>0</v>
      </c>
      <c r="H36" s="9">
        <f t="shared" ref="H36:H43" si="1">B36*D36</f>
        <v>0</v>
      </c>
    </row>
    <row r="37" spans="1:9" x14ac:dyDescent="0.25">
      <c r="A37" s="28" t="s">
        <v>143</v>
      </c>
      <c r="B37" s="13"/>
      <c r="C37" s="13" t="s">
        <v>65</v>
      </c>
      <c r="D37" s="9">
        <f t="shared" ref="D37:D43" si="2">F37/1.09</f>
        <v>4.0366972477064218</v>
      </c>
      <c r="E37" s="9">
        <v>4.9000000000000004</v>
      </c>
      <c r="F37" s="20">
        <v>4.4000000000000004</v>
      </c>
      <c r="G37" s="9">
        <f t="shared" si="0"/>
        <v>0</v>
      </c>
      <c r="H37" s="9">
        <f t="shared" si="1"/>
        <v>0</v>
      </c>
    </row>
    <row r="38" spans="1:9" x14ac:dyDescent="0.25">
      <c r="A38" s="26" t="s">
        <v>146</v>
      </c>
      <c r="B38" s="13"/>
      <c r="C38" s="13" t="s">
        <v>22</v>
      </c>
      <c r="D38" s="9">
        <f t="shared" si="2"/>
        <v>10.55045871559633</v>
      </c>
      <c r="E38" s="9">
        <v>12.9</v>
      </c>
      <c r="F38" s="20">
        <v>11.5</v>
      </c>
      <c r="G38" s="9">
        <f t="shared" si="0"/>
        <v>0</v>
      </c>
      <c r="H38" s="9">
        <f t="shared" si="1"/>
        <v>0</v>
      </c>
    </row>
    <row r="39" spans="1:9" x14ac:dyDescent="0.25">
      <c r="A39" s="26" t="s">
        <v>147</v>
      </c>
      <c r="B39" s="13"/>
      <c r="C39" s="13" t="s">
        <v>23</v>
      </c>
      <c r="D39" s="9">
        <f t="shared" si="2"/>
        <v>3.5779816513761467</v>
      </c>
      <c r="E39" s="9">
        <v>4.4000000000000004</v>
      </c>
      <c r="F39" s="20">
        <v>3.9</v>
      </c>
      <c r="G39" s="9">
        <f t="shared" si="0"/>
        <v>0</v>
      </c>
      <c r="H39" s="9">
        <f t="shared" si="1"/>
        <v>0</v>
      </c>
    </row>
    <row r="40" spans="1:9" x14ac:dyDescent="0.25">
      <c r="A40" s="26" t="s">
        <v>144</v>
      </c>
      <c r="B40" s="13"/>
      <c r="C40" s="13" t="s">
        <v>66</v>
      </c>
      <c r="D40" s="9">
        <f t="shared" si="2"/>
        <v>5.6880733944954125</v>
      </c>
      <c r="E40" s="9">
        <v>6.9</v>
      </c>
      <c r="F40" s="20">
        <v>6.2</v>
      </c>
      <c r="G40" s="9">
        <f t="shared" si="0"/>
        <v>0</v>
      </c>
      <c r="H40" s="9">
        <f t="shared" si="1"/>
        <v>0</v>
      </c>
    </row>
    <row r="41" spans="1:9" x14ac:dyDescent="0.25">
      <c r="A41" s="26" t="s">
        <v>148</v>
      </c>
      <c r="B41" s="13"/>
      <c r="C41" s="13" t="s">
        <v>67</v>
      </c>
      <c r="D41" s="9">
        <f t="shared" si="2"/>
        <v>5.6880733944954125</v>
      </c>
      <c r="E41" s="9">
        <v>6.9</v>
      </c>
      <c r="F41" s="20">
        <v>6.2</v>
      </c>
      <c r="G41" s="9">
        <f t="shared" si="0"/>
        <v>0</v>
      </c>
      <c r="H41" s="9">
        <f t="shared" si="1"/>
        <v>0</v>
      </c>
    </row>
    <row r="42" spans="1:9" x14ac:dyDescent="0.25">
      <c r="A42" s="26" t="s">
        <v>145</v>
      </c>
      <c r="B42" s="13"/>
      <c r="C42" s="13" t="s">
        <v>68</v>
      </c>
      <c r="D42" s="9">
        <f t="shared" si="2"/>
        <v>5.6880733944954125</v>
      </c>
      <c r="E42" s="9">
        <v>6.9</v>
      </c>
      <c r="F42" s="20">
        <v>6.2</v>
      </c>
      <c r="G42" s="9">
        <f t="shared" si="0"/>
        <v>0</v>
      </c>
      <c r="H42" s="9">
        <f t="shared" si="1"/>
        <v>0</v>
      </c>
    </row>
    <row r="43" spans="1:9" x14ac:dyDescent="0.25">
      <c r="A43" s="26" t="s">
        <v>220</v>
      </c>
      <c r="B43" s="13"/>
      <c r="C43" s="13" t="s">
        <v>69</v>
      </c>
      <c r="D43" s="9">
        <f t="shared" si="2"/>
        <v>35.779816513761467</v>
      </c>
      <c r="E43" s="9">
        <v>43.5</v>
      </c>
      <c r="F43" s="20">
        <v>39</v>
      </c>
      <c r="G43" s="9">
        <f t="shared" si="0"/>
        <v>0</v>
      </c>
      <c r="H43" s="9">
        <f t="shared" si="1"/>
        <v>0</v>
      </c>
    </row>
    <row r="44" spans="1:9" ht="3" customHeight="1" x14ac:dyDescent="0.25">
      <c r="D44" s="12"/>
      <c r="E44" s="12"/>
      <c r="F44" s="12"/>
      <c r="G44" s="12"/>
      <c r="H44" s="12"/>
    </row>
    <row r="45" spans="1:9" s="16" customFormat="1" ht="15.75" x14ac:dyDescent="0.25">
      <c r="A45" s="18"/>
      <c r="B45" s="73" t="s">
        <v>71</v>
      </c>
      <c r="C45" s="73"/>
      <c r="D45" s="73"/>
      <c r="E45" s="73"/>
      <c r="F45" s="22"/>
      <c r="G45" s="22"/>
      <c r="H45" s="22"/>
    </row>
    <row r="46" spans="1:9" ht="3" customHeight="1" x14ac:dyDescent="0.25">
      <c r="D46" s="12"/>
      <c r="E46" s="12"/>
      <c r="F46" s="12"/>
      <c r="G46" s="12"/>
      <c r="H46" s="12"/>
    </row>
    <row r="47" spans="1:9" x14ac:dyDescent="0.25">
      <c r="A47" s="26" t="s">
        <v>149</v>
      </c>
      <c r="B47" s="13"/>
      <c r="C47" s="13" t="s">
        <v>72</v>
      </c>
      <c r="D47" s="9">
        <f>9.9/1.09</f>
        <v>9.0825688073394488</v>
      </c>
      <c r="E47" s="9">
        <v>11.4</v>
      </c>
      <c r="F47" s="20">
        <v>9.9</v>
      </c>
      <c r="G47" s="9">
        <f t="shared" ref="G47:G54" si="3">B47*F47</f>
        <v>0</v>
      </c>
      <c r="H47" s="9">
        <f t="shared" ref="H47:H54" si="4">B47*D47</f>
        <v>0</v>
      </c>
    </row>
    <row r="48" spans="1:9" x14ac:dyDescent="0.25">
      <c r="A48" s="26" t="s">
        <v>150</v>
      </c>
      <c r="B48" s="13"/>
      <c r="C48" s="13" t="s">
        <v>73</v>
      </c>
      <c r="D48" s="9">
        <f>9.9/1.09</f>
        <v>9.0825688073394488</v>
      </c>
      <c r="E48" s="9">
        <v>11.4</v>
      </c>
      <c r="F48" s="20">
        <v>9.9</v>
      </c>
      <c r="G48" s="9">
        <f t="shared" si="3"/>
        <v>0</v>
      </c>
      <c r="H48" s="9">
        <f t="shared" si="4"/>
        <v>0</v>
      </c>
    </row>
    <row r="49" spans="1:9" x14ac:dyDescent="0.25">
      <c r="A49" s="26" t="s">
        <v>221</v>
      </c>
      <c r="B49" s="13"/>
      <c r="C49" s="13" t="s">
        <v>151</v>
      </c>
      <c r="D49" s="9">
        <f t="shared" ref="D49:D56" si="5">F49/1.09</f>
        <v>3.2110091743119265</v>
      </c>
      <c r="E49" s="9">
        <v>3.9</v>
      </c>
      <c r="F49" s="20">
        <v>3.5</v>
      </c>
      <c r="G49" s="9">
        <f t="shared" si="3"/>
        <v>0</v>
      </c>
      <c r="H49" s="9">
        <f t="shared" si="4"/>
        <v>0</v>
      </c>
    </row>
    <row r="50" spans="1:9" x14ac:dyDescent="0.25">
      <c r="A50" s="26" t="s">
        <v>222</v>
      </c>
      <c r="B50" s="13"/>
      <c r="C50" s="13" t="s">
        <v>74</v>
      </c>
      <c r="D50" s="9">
        <f t="shared" si="5"/>
        <v>3.2110091743119265</v>
      </c>
      <c r="E50" s="9">
        <v>3.9</v>
      </c>
      <c r="F50" s="20">
        <v>3.5</v>
      </c>
      <c r="G50" s="9">
        <f t="shared" si="3"/>
        <v>0</v>
      </c>
      <c r="H50" s="9">
        <f t="shared" si="4"/>
        <v>0</v>
      </c>
    </row>
    <row r="51" spans="1:9" x14ac:dyDescent="0.25">
      <c r="A51" s="26" t="s">
        <v>152</v>
      </c>
      <c r="B51" s="13"/>
      <c r="C51" s="13" t="s">
        <v>75</v>
      </c>
      <c r="D51" s="9">
        <f t="shared" si="5"/>
        <v>5.4128440366972477</v>
      </c>
      <c r="E51" s="9">
        <v>6.4</v>
      </c>
      <c r="F51" s="20">
        <v>5.9</v>
      </c>
      <c r="G51" s="9">
        <f t="shared" si="3"/>
        <v>0</v>
      </c>
      <c r="H51" s="9">
        <f t="shared" si="4"/>
        <v>0</v>
      </c>
    </row>
    <row r="52" spans="1:9" x14ac:dyDescent="0.25">
      <c r="A52" s="26" t="s">
        <v>223</v>
      </c>
      <c r="B52" s="13"/>
      <c r="C52" s="13" t="s">
        <v>76</v>
      </c>
      <c r="D52" s="9">
        <f t="shared" si="5"/>
        <v>5.4128440366972477</v>
      </c>
      <c r="E52" s="9">
        <v>6.4</v>
      </c>
      <c r="F52" s="20">
        <v>5.9</v>
      </c>
      <c r="G52" s="9">
        <f t="shared" si="3"/>
        <v>0</v>
      </c>
      <c r="H52" s="9">
        <f t="shared" si="4"/>
        <v>0</v>
      </c>
    </row>
    <row r="53" spans="1:9" x14ac:dyDescent="0.25">
      <c r="A53" s="26" t="s">
        <v>224</v>
      </c>
      <c r="B53" s="13"/>
      <c r="C53" s="13" t="s">
        <v>77</v>
      </c>
      <c r="D53" s="9">
        <f t="shared" si="5"/>
        <v>5.4128440366972477</v>
      </c>
      <c r="E53" s="9">
        <v>6.4</v>
      </c>
      <c r="F53" s="20">
        <v>5.9</v>
      </c>
      <c r="G53" s="9">
        <f t="shared" si="3"/>
        <v>0</v>
      </c>
      <c r="H53" s="9">
        <f t="shared" si="4"/>
        <v>0</v>
      </c>
    </row>
    <row r="54" spans="1:9" x14ac:dyDescent="0.25">
      <c r="A54" s="26" t="s">
        <v>153</v>
      </c>
      <c r="B54" s="13"/>
      <c r="C54" s="13" t="s">
        <v>78</v>
      </c>
      <c r="D54" s="9">
        <f t="shared" si="5"/>
        <v>5.4128440366972477</v>
      </c>
      <c r="E54" s="9">
        <v>6.4</v>
      </c>
      <c r="F54" s="20">
        <v>5.9</v>
      </c>
      <c r="G54" s="9">
        <f t="shared" si="3"/>
        <v>0</v>
      </c>
      <c r="H54" s="9">
        <f t="shared" si="4"/>
        <v>0</v>
      </c>
    </row>
    <row r="55" spans="1:9" x14ac:dyDescent="0.25">
      <c r="A55" s="26" t="s">
        <v>225</v>
      </c>
      <c r="B55" s="13"/>
      <c r="C55" s="13" t="s">
        <v>79</v>
      </c>
      <c r="D55" s="9">
        <f t="shared" si="5"/>
        <v>5.6880733944954125</v>
      </c>
      <c r="E55" s="9">
        <v>6.9</v>
      </c>
      <c r="F55" s="20">
        <v>6.2</v>
      </c>
      <c r="G55" s="9">
        <f t="shared" ref="G55:G56" si="6">B55*F55</f>
        <v>0</v>
      </c>
      <c r="H55" s="9">
        <f t="shared" ref="H55:H56" si="7">B55*D55</f>
        <v>0</v>
      </c>
    </row>
    <row r="56" spans="1:9" x14ac:dyDescent="0.25">
      <c r="A56" s="26" t="s">
        <v>226</v>
      </c>
      <c r="B56" s="13"/>
      <c r="C56" s="13" t="s">
        <v>80</v>
      </c>
      <c r="D56" s="9">
        <f t="shared" si="5"/>
        <v>25.321100917431192</v>
      </c>
      <c r="E56" s="9">
        <v>31.6</v>
      </c>
      <c r="F56" s="20">
        <v>27.6</v>
      </c>
      <c r="G56" s="9">
        <f t="shared" si="6"/>
        <v>0</v>
      </c>
      <c r="H56" s="9">
        <f t="shared" si="7"/>
        <v>0</v>
      </c>
    </row>
    <row r="57" spans="1:9" ht="3" customHeight="1" x14ac:dyDescent="0.25">
      <c r="D57" s="12"/>
      <c r="E57" s="12"/>
      <c r="F57" s="12"/>
      <c r="G57" s="12"/>
      <c r="H57" s="12"/>
    </row>
    <row r="58" spans="1:9" s="16" customFormat="1" ht="15.75" x14ac:dyDescent="0.25">
      <c r="A58" s="18"/>
      <c r="B58" s="73" t="s">
        <v>81</v>
      </c>
      <c r="C58" s="73"/>
      <c r="D58" s="73"/>
      <c r="E58" s="73"/>
      <c r="F58" s="22"/>
      <c r="G58" s="22"/>
      <c r="H58" s="22"/>
    </row>
    <row r="59" spans="1:9" s="3" customFormat="1" ht="3" customHeight="1" x14ac:dyDescent="0.25">
      <c r="A59" s="26"/>
      <c r="B59" s="7"/>
      <c r="C59" s="7"/>
      <c r="D59" s="12"/>
      <c r="E59" s="12"/>
      <c r="F59" s="12"/>
      <c r="G59" s="12"/>
      <c r="H59" s="12"/>
    </row>
    <row r="60" spans="1:9" s="3" customFormat="1" ht="15.75" x14ac:dyDescent="0.25">
      <c r="A60" s="26" t="s">
        <v>227</v>
      </c>
      <c r="B60" s="13"/>
      <c r="C60" s="13" t="s">
        <v>154</v>
      </c>
      <c r="D60" s="9">
        <f t="shared" ref="D60:D66" si="8">F60/1.09</f>
        <v>8.1651376146788994</v>
      </c>
      <c r="E60" s="9">
        <v>9.9</v>
      </c>
      <c r="F60" s="20">
        <v>8.9</v>
      </c>
      <c r="G60" s="9">
        <f t="shared" ref="G60:G67" si="9">B60*F60</f>
        <v>0</v>
      </c>
      <c r="H60" s="9">
        <f t="shared" ref="H60:H67" si="10">B60*D60</f>
        <v>0</v>
      </c>
    </row>
    <row r="61" spans="1:9" ht="15.75" x14ac:dyDescent="0.25">
      <c r="A61" s="26" t="s">
        <v>228</v>
      </c>
      <c r="B61" s="13"/>
      <c r="C61" s="13" t="s">
        <v>82</v>
      </c>
      <c r="D61" s="9">
        <f t="shared" si="8"/>
        <v>8.1651376146788994</v>
      </c>
      <c r="E61" s="9">
        <v>9.9</v>
      </c>
      <c r="F61" s="20">
        <v>8.9</v>
      </c>
      <c r="G61" s="9">
        <f t="shared" si="9"/>
        <v>0</v>
      </c>
      <c r="H61" s="9">
        <f t="shared" si="10"/>
        <v>0</v>
      </c>
      <c r="I61" s="3"/>
    </row>
    <row r="62" spans="1:9" ht="15.75" x14ac:dyDescent="0.25">
      <c r="A62" s="26" t="s">
        <v>229</v>
      </c>
      <c r="B62" s="13"/>
      <c r="C62" s="13" t="s">
        <v>83</v>
      </c>
      <c r="D62" s="9">
        <f t="shared" si="8"/>
        <v>3.2110091743119265</v>
      </c>
      <c r="E62" s="9">
        <v>3.9</v>
      </c>
      <c r="F62" s="20">
        <v>3.5</v>
      </c>
      <c r="G62" s="9">
        <f t="shared" si="9"/>
        <v>0</v>
      </c>
      <c r="H62" s="9">
        <f t="shared" si="10"/>
        <v>0</v>
      </c>
      <c r="I62" s="3"/>
    </row>
    <row r="63" spans="1:9" ht="15.75" x14ac:dyDescent="0.25">
      <c r="A63" s="26" t="s">
        <v>230</v>
      </c>
      <c r="B63" s="13"/>
      <c r="C63" s="13" t="s">
        <v>84</v>
      </c>
      <c r="D63" s="9">
        <f t="shared" si="8"/>
        <v>3.2110091743119265</v>
      </c>
      <c r="E63" s="9">
        <v>3.9</v>
      </c>
      <c r="F63" s="20">
        <v>3.5</v>
      </c>
      <c r="G63" s="9">
        <f t="shared" si="9"/>
        <v>0</v>
      </c>
      <c r="H63" s="9">
        <f t="shared" si="10"/>
        <v>0</v>
      </c>
      <c r="I63" s="3"/>
    </row>
    <row r="64" spans="1:9" ht="15.75" x14ac:dyDescent="0.25">
      <c r="A64" s="26" t="s">
        <v>156</v>
      </c>
      <c r="B64" s="13"/>
      <c r="C64" s="13" t="s">
        <v>25</v>
      </c>
      <c r="D64" s="9">
        <f t="shared" si="8"/>
        <v>11.834862385321101</v>
      </c>
      <c r="E64" s="9">
        <v>14.5</v>
      </c>
      <c r="F64" s="20">
        <v>12.9</v>
      </c>
      <c r="G64" s="9">
        <f t="shared" si="9"/>
        <v>0</v>
      </c>
      <c r="H64" s="9">
        <f t="shared" si="10"/>
        <v>0</v>
      </c>
      <c r="I64" s="3"/>
    </row>
    <row r="65" spans="1:9" ht="15.75" x14ac:dyDescent="0.25">
      <c r="A65" s="26" t="s">
        <v>157</v>
      </c>
      <c r="B65" s="13"/>
      <c r="C65" s="13" t="s">
        <v>24</v>
      </c>
      <c r="D65" s="9">
        <f t="shared" si="8"/>
        <v>11.834862385321101</v>
      </c>
      <c r="E65" s="9">
        <v>14.5</v>
      </c>
      <c r="F65" s="20">
        <v>12.9</v>
      </c>
      <c r="G65" s="9">
        <f t="shared" si="9"/>
        <v>0</v>
      </c>
      <c r="H65" s="9">
        <f t="shared" si="10"/>
        <v>0</v>
      </c>
      <c r="I65" s="3"/>
    </row>
    <row r="66" spans="1:9" ht="15.75" x14ac:dyDescent="0.25">
      <c r="A66" s="26" t="s">
        <v>155</v>
      </c>
      <c r="B66" s="13"/>
      <c r="C66" s="13" t="s">
        <v>3</v>
      </c>
      <c r="D66" s="9">
        <f t="shared" si="8"/>
        <v>9.0825688073394488</v>
      </c>
      <c r="E66" s="9">
        <v>16.5</v>
      </c>
      <c r="F66" s="20">
        <v>9.9</v>
      </c>
      <c r="G66" s="9">
        <f t="shared" si="9"/>
        <v>0</v>
      </c>
      <c r="H66" s="9">
        <f t="shared" si="10"/>
        <v>0</v>
      </c>
      <c r="I66" s="3"/>
    </row>
    <row r="67" spans="1:9" ht="15.75" x14ac:dyDescent="0.25">
      <c r="A67" s="26" t="s">
        <v>158</v>
      </c>
      <c r="B67" s="13"/>
      <c r="C67" s="13" t="s">
        <v>85</v>
      </c>
      <c r="D67" s="9">
        <f>F67/1.2</f>
        <v>7.416666666666667</v>
      </c>
      <c r="E67" s="9">
        <v>9.9</v>
      </c>
      <c r="F67" s="20">
        <v>8.9</v>
      </c>
      <c r="G67" s="9">
        <f t="shared" si="9"/>
        <v>0</v>
      </c>
      <c r="H67" s="9">
        <f t="shared" si="10"/>
        <v>0</v>
      </c>
      <c r="I67" s="3"/>
    </row>
    <row r="68" spans="1:9" ht="3" customHeight="1" x14ac:dyDescent="0.25">
      <c r="D68" s="12"/>
      <c r="E68" s="12"/>
      <c r="F68" s="12"/>
      <c r="G68" s="12"/>
      <c r="H68" s="12"/>
    </row>
    <row r="69" spans="1:9" s="16" customFormat="1" ht="15.75" x14ac:dyDescent="0.25">
      <c r="A69" s="18"/>
      <c r="B69" s="73" t="s">
        <v>86</v>
      </c>
      <c r="C69" s="73"/>
      <c r="D69" s="73"/>
      <c r="E69" s="73"/>
      <c r="F69" s="22"/>
      <c r="G69" s="22"/>
      <c r="H69" s="22"/>
    </row>
    <row r="70" spans="1:9" ht="3" customHeight="1" x14ac:dyDescent="0.25">
      <c r="D70" s="12"/>
      <c r="E70" s="12"/>
      <c r="F70" s="12"/>
      <c r="G70" s="12"/>
      <c r="H70" s="12"/>
    </row>
    <row r="71" spans="1:9" s="3" customFormat="1" ht="15.75" x14ac:dyDescent="0.25">
      <c r="A71" s="26" t="s">
        <v>159</v>
      </c>
      <c r="B71" s="13"/>
      <c r="C71" s="13" t="s">
        <v>28</v>
      </c>
      <c r="D71" s="9">
        <f t="shared" ref="D71:D80" si="11">F71/1.09</f>
        <v>11.834862385321101</v>
      </c>
      <c r="E71" s="9">
        <v>14.5</v>
      </c>
      <c r="F71" s="20">
        <v>12.9</v>
      </c>
      <c r="G71" s="9">
        <f t="shared" ref="G71:G81" si="12">B71*F71</f>
        <v>0</v>
      </c>
      <c r="H71" s="9">
        <f t="shared" ref="H71:H81" si="13">B71*D71</f>
        <v>0</v>
      </c>
    </row>
    <row r="72" spans="1:9" s="3" customFormat="1" ht="15.75" x14ac:dyDescent="0.25">
      <c r="A72" s="26" t="s">
        <v>160</v>
      </c>
      <c r="B72" s="13"/>
      <c r="C72" s="13" t="s">
        <v>29</v>
      </c>
      <c r="D72" s="9">
        <f t="shared" si="11"/>
        <v>11.834862385321101</v>
      </c>
      <c r="E72" s="9">
        <v>14.5</v>
      </c>
      <c r="F72" s="20">
        <v>12.9</v>
      </c>
      <c r="G72" s="9">
        <f t="shared" si="12"/>
        <v>0</v>
      </c>
      <c r="H72" s="9">
        <f t="shared" si="13"/>
        <v>0</v>
      </c>
    </row>
    <row r="73" spans="1:9" ht="15.75" x14ac:dyDescent="0.25">
      <c r="A73" s="26" t="s">
        <v>167</v>
      </c>
      <c r="B73" s="13"/>
      <c r="C73" s="13" t="s">
        <v>87</v>
      </c>
      <c r="D73" s="9">
        <f t="shared" si="11"/>
        <v>11.834862385321101</v>
      </c>
      <c r="E73" s="9">
        <v>14.5</v>
      </c>
      <c r="F73" s="20">
        <v>12.9</v>
      </c>
      <c r="G73" s="9">
        <f t="shared" si="12"/>
        <v>0</v>
      </c>
      <c r="H73" s="9">
        <f t="shared" si="13"/>
        <v>0</v>
      </c>
      <c r="I73" s="3"/>
    </row>
    <row r="74" spans="1:9" ht="15.75" x14ac:dyDescent="0.25">
      <c r="A74" s="26" t="s">
        <v>161</v>
      </c>
      <c r="B74" s="13"/>
      <c r="C74" s="13" t="s">
        <v>26</v>
      </c>
      <c r="D74" s="9">
        <f t="shared" si="11"/>
        <v>11.834862385321101</v>
      </c>
      <c r="E74" s="9">
        <v>14.5</v>
      </c>
      <c r="F74" s="20">
        <v>12.9</v>
      </c>
      <c r="G74" s="9">
        <f t="shared" si="12"/>
        <v>0</v>
      </c>
      <c r="H74" s="9">
        <f t="shared" si="13"/>
        <v>0</v>
      </c>
      <c r="I74" s="3"/>
    </row>
    <row r="75" spans="1:9" ht="15.75" x14ac:dyDescent="0.25">
      <c r="A75" s="26" t="s">
        <v>162</v>
      </c>
      <c r="B75" s="13"/>
      <c r="C75" s="13" t="s">
        <v>27</v>
      </c>
      <c r="D75" s="9">
        <f t="shared" si="11"/>
        <v>11.834862385321101</v>
      </c>
      <c r="E75" s="9">
        <v>14.5</v>
      </c>
      <c r="F75" s="20">
        <v>12.9</v>
      </c>
      <c r="G75" s="9">
        <f t="shared" si="12"/>
        <v>0</v>
      </c>
      <c r="H75" s="9">
        <f t="shared" si="13"/>
        <v>0</v>
      </c>
      <c r="I75" s="3"/>
    </row>
    <row r="76" spans="1:9" ht="15.75" x14ac:dyDescent="0.25">
      <c r="A76" s="26" t="s">
        <v>163</v>
      </c>
      <c r="B76" s="13"/>
      <c r="C76" s="13" t="s">
        <v>31</v>
      </c>
      <c r="D76" s="9">
        <f t="shared" si="11"/>
        <v>11.834862385321101</v>
      </c>
      <c r="E76" s="9">
        <v>14.5</v>
      </c>
      <c r="F76" s="20">
        <v>12.9</v>
      </c>
      <c r="G76" s="9">
        <f t="shared" si="12"/>
        <v>0</v>
      </c>
      <c r="H76" s="9">
        <f t="shared" si="13"/>
        <v>0</v>
      </c>
      <c r="I76" s="3"/>
    </row>
    <row r="77" spans="1:9" ht="15.75" x14ac:dyDescent="0.25">
      <c r="A77" s="26" t="s">
        <v>231</v>
      </c>
      <c r="B77" s="13"/>
      <c r="C77" s="13" t="s">
        <v>30</v>
      </c>
      <c r="D77" s="9">
        <f t="shared" si="11"/>
        <v>11.834862385321101</v>
      </c>
      <c r="E77" s="9">
        <v>14.5</v>
      </c>
      <c r="F77" s="20">
        <v>12.9</v>
      </c>
      <c r="G77" s="9">
        <f t="shared" si="12"/>
        <v>0</v>
      </c>
      <c r="H77" s="9">
        <f t="shared" si="13"/>
        <v>0</v>
      </c>
      <c r="I77" s="3"/>
    </row>
    <row r="78" spans="1:9" ht="15.75" x14ac:dyDescent="0.25">
      <c r="A78" s="26" t="s">
        <v>164</v>
      </c>
      <c r="B78" s="13"/>
      <c r="C78" s="13" t="s">
        <v>88</v>
      </c>
      <c r="D78" s="9">
        <f t="shared" si="11"/>
        <v>11.834862385321101</v>
      </c>
      <c r="E78" s="9">
        <v>14.5</v>
      </c>
      <c r="F78" s="20">
        <v>12.9</v>
      </c>
      <c r="G78" s="9">
        <f t="shared" si="12"/>
        <v>0</v>
      </c>
      <c r="H78" s="9">
        <f t="shared" si="13"/>
        <v>0</v>
      </c>
      <c r="I78" s="3"/>
    </row>
    <row r="79" spans="1:9" ht="15.75" x14ac:dyDescent="0.25">
      <c r="A79" s="26" t="s">
        <v>165</v>
      </c>
      <c r="B79" s="13"/>
      <c r="C79" s="13" t="s">
        <v>32</v>
      </c>
      <c r="D79" s="9">
        <f t="shared" si="11"/>
        <v>9.0825688073394488</v>
      </c>
      <c r="E79" s="9">
        <v>12.9</v>
      </c>
      <c r="F79" s="20">
        <v>9.9</v>
      </c>
      <c r="G79" s="9">
        <f t="shared" si="12"/>
        <v>0</v>
      </c>
      <c r="H79" s="9">
        <f t="shared" si="13"/>
        <v>0</v>
      </c>
      <c r="I79" s="3"/>
    </row>
    <row r="80" spans="1:9" ht="15.75" x14ac:dyDescent="0.25">
      <c r="A80" s="26" t="s">
        <v>166</v>
      </c>
      <c r="B80" s="13"/>
      <c r="C80" s="13" t="s">
        <v>2</v>
      </c>
      <c r="D80" s="9">
        <f t="shared" si="11"/>
        <v>2.6605504587155959</v>
      </c>
      <c r="E80" s="9">
        <v>4.9000000000000004</v>
      </c>
      <c r="F80" s="20">
        <v>2.9</v>
      </c>
      <c r="G80" s="9">
        <f t="shared" si="12"/>
        <v>0</v>
      </c>
      <c r="H80" s="9">
        <f t="shared" si="13"/>
        <v>0</v>
      </c>
      <c r="I80" s="3"/>
    </row>
    <row r="81" spans="1:9" ht="15.75" x14ac:dyDescent="0.25">
      <c r="A81" s="26" t="s">
        <v>168</v>
      </c>
      <c r="B81" s="13"/>
      <c r="C81" s="13" t="s">
        <v>89</v>
      </c>
      <c r="D81" s="9">
        <f>F81/1.2</f>
        <v>2.916666666666667</v>
      </c>
      <c r="E81" s="9">
        <v>3.9</v>
      </c>
      <c r="F81" s="20">
        <v>3.5</v>
      </c>
      <c r="G81" s="9">
        <f t="shared" si="12"/>
        <v>0</v>
      </c>
      <c r="H81" s="9">
        <f t="shared" si="13"/>
        <v>0</v>
      </c>
      <c r="I81" s="3"/>
    </row>
    <row r="82" spans="1:9" ht="3" customHeight="1" x14ac:dyDescent="0.25">
      <c r="D82" s="12"/>
      <c r="E82" s="12"/>
      <c r="F82" s="12"/>
      <c r="G82" s="12"/>
      <c r="H82" s="12"/>
    </row>
    <row r="83" spans="1:9" s="16" customFormat="1" ht="15.75" x14ac:dyDescent="0.25">
      <c r="A83" s="18"/>
      <c r="B83" s="73" t="s">
        <v>103</v>
      </c>
      <c r="C83" s="73"/>
      <c r="D83" s="73"/>
      <c r="E83" s="73"/>
      <c r="F83" s="22"/>
      <c r="G83" s="22"/>
      <c r="H83" s="22"/>
    </row>
    <row r="84" spans="1:9" ht="3" customHeight="1" x14ac:dyDescent="0.25">
      <c r="D84" s="12"/>
      <c r="E84" s="12"/>
      <c r="F84" s="12"/>
      <c r="G84" s="12"/>
      <c r="H84" s="12"/>
    </row>
    <row r="85" spans="1:9" ht="15.75" x14ac:dyDescent="0.25">
      <c r="A85" s="26" t="s">
        <v>169</v>
      </c>
      <c r="B85" s="13"/>
      <c r="C85" s="13" t="s">
        <v>90</v>
      </c>
      <c r="D85" s="9">
        <f t="shared" ref="D85:D102" si="14">F85/1.09</f>
        <v>11.834862385321101</v>
      </c>
      <c r="E85" s="9">
        <v>14.5</v>
      </c>
      <c r="F85" s="20">
        <v>12.9</v>
      </c>
      <c r="G85" s="9">
        <f>B85*F85</f>
        <v>0</v>
      </c>
      <c r="H85" s="9">
        <f>B85*D85</f>
        <v>0</v>
      </c>
      <c r="I85" s="3"/>
    </row>
    <row r="86" spans="1:9" x14ac:dyDescent="0.25">
      <c r="A86" s="26" t="s">
        <v>170</v>
      </c>
      <c r="B86" s="13"/>
      <c r="C86" s="13" t="s">
        <v>92</v>
      </c>
      <c r="D86" s="9">
        <f t="shared" si="14"/>
        <v>4.0366972477064218</v>
      </c>
      <c r="E86" s="9">
        <v>4.9000000000000004</v>
      </c>
      <c r="F86" s="20">
        <v>4.4000000000000004</v>
      </c>
      <c r="G86" s="9">
        <f t="shared" ref="G86" si="15">B86*F86</f>
        <v>0</v>
      </c>
      <c r="H86" s="9">
        <f t="shared" ref="H86" si="16">B86*D86</f>
        <v>0</v>
      </c>
    </row>
    <row r="87" spans="1:9" x14ac:dyDescent="0.25">
      <c r="A87" s="26" t="s">
        <v>171</v>
      </c>
      <c r="B87" s="13"/>
      <c r="C87" s="13" t="s">
        <v>91</v>
      </c>
      <c r="D87" s="9">
        <f t="shared" si="14"/>
        <v>9.0825688073394488</v>
      </c>
      <c r="E87" s="9">
        <v>11.4</v>
      </c>
      <c r="F87" s="20">
        <v>9.9</v>
      </c>
      <c r="G87" s="9">
        <f t="shared" ref="G87" si="17">B87*F87</f>
        <v>0</v>
      </c>
      <c r="H87" s="9">
        <f t="shared" ref="H87" si="18">B87*D87</f>
        <v>0</v>
      </c>
    </row>
    <row r="88" spans="1:9" x14ac:dyDescent="0.25">
      <c r="A88" s="26" t="s">
        <v>181</v>
      </c>
      <c r="B88" s="13"/>
      <c r="C88" s="13" t="s">
        <v>93</v>
      </c>
      <c r="D88" s="9">
        <f t="shared" si="14"/>
        <v>9.0825688073394488</v>
      </c>
      <c r="E88" s="9">
        <v>11.4</v>
      </c>
      <c r="F88" s="20">
        <v>9.9</v>
      </c>
      <c r="G88" s="9">
        <f t="shared" ref="G88:G89" si="19">B88*F88</f>
        <v>0</v>
      </c>
      <c r="H88" s="9">
        <f t="shared" ref="H88:H89" si="20">B88*D88</f>
        <v>0</v>
      </c>
    </row>
    <row r="89" spans="1:9" x14ac:dyDescent="0.25">
      <c r="A89" s="26" t="s">
        <v>172</v>
      </c>
      <c r="B89" s="13"/>
      <c r="C89" s="13" t="s">
        <v>99</v>
      </c>
      <c r="D89" s="9">
        <f t="shared" si="14"/>
        <v>3.2110091743119265</v>
      </c>
      <c r="E89" s="9">
        <v>3.9</v>
      </c>
      <c r="F89" s="20">
        <v>3.5</v>
      </c>
      <c r="G89" s="9">
        <f t="shared" si="19"/>
        <v>0</v>
      </c>
      <c r="H89" s="9">
        <f t="shared" si="20"/>
        <v>0</v>
      </c>
    </row>
    <row r="90" spans="1:9" x14ac:dyDescent="0.25">
      <c r="A90" s="26" t="s">
        <v>182</v>
      </c>
      <c r="B90" s="13"/>
      <c r="C90" s="13" t="s">
        <v>98</v>
      </c>
      <c r="D90" s="9">
        <f t="shared" si="14"/>
        <v>3.2110091743119265</v>
      </c>
      <c r="E90" s="9">
        <v>3.9</v>
      </c>
      <c r="F90" s="20">
        <v>3.5</v>
      </c>
      <c r="G90" s="9">
        <f t="shared" ref="G90:G93" si="21">B90*F90</f>
        <v>0</v>
      </c>
      <c r="H90" s="9">
        <f t="shared" ref="H90:H93" si="22">B90*D90</f>
        <v>0</v>
      </c>
    </row>
    <row r="91" spans="1:9" x14ac:dyDescent="0.25">
      <c r="A91" s="26" t="s">
        <v>232</v>
      </c>
      <c r="B91" s="13"/>
      <c r="C91" s="13" t="s">
        <v>97</v>
      </c>
      <c r="D91" s="9">
        <f t="shared" si="14"/>
        <v>9.0825688073394488</v>
      </c>
      <c r="E91" s="9">
        <v>11.4</v>
      </c>
      <c r="F91" s="20">
        <v>9.9</v>
      </c>
      <c r="G91" s="9">
        <f t="shared" si="21"/>
        <v>0</v>
      </c>
      <c r="H91" s="9">
        <f t="shared" si="22"/>
        <v>0</v>
      </c>
    </row>
    <row r="92" spans="1:9" x14ac:dyDescent="0.25">
      <c r="A92" s="26" t="s">
        <v>233</v>
      </c>
      <c r="B92" s="13"/>
      <c r="C92" s="13" t="s">
        <v>96</v>
      </c>
      <c r="D92" s="9">
        <f t="shared" si="14"/>
        <v>9.0825688073394488</v>
      </c>
      <c r="E92" s="9">
        <v>11.4</v>
      </c>
      <c r="F92" s="20">
        <v>9.9</v>
      </c>
      <c r="G92" s="9">
        <f t="shared" si="21"/>
        <v>0</v>
      </c>
      <c r="H92" s="9">
        <f t="shared" si="22"/>
        <v>0</v>
      </c>
    </row>
    <row r="93" spans="1:9" x14ac:dyDescent="0.25">
      <c r="A93" s="26" t="s">
        <v>234</v>
      </c>
      <c r="B93" s="13"/>
      <c r="C93" s="13" t="s">
        <v>95</v>
      </c>
      <c r="D93" s="9">
        <f t="shared" si="14"/>
        <v>3.2110091743119265</v>
      </c>
      <c r="E93" s="9">
        <v>3.9</v>
      </c>
      <c r="F93" s="20">
        <v>3.5</v>
      </c>
      <c r="G93" s="9">
        <f t="shared" si="21"/>
        <v>0</v>
      </c>
      <c r="H93" s="9">
        <f t="shared" si="22"/>
        <v>0</v>
      </c>
    </row>
    <row r="94" spans="1:9" x14ac:dyDescent="0.25">
      <c r="A94" s="26" t="s">
        <v>235</v>
      </c>
      <c r="B94" s="13"/>
      <c r="C94" s="13" t="s">
        <v>94</v>
      </c>
      <c r="D94" s="9">
        <f t="shared" si="14"/>
        <v>3.2110091743119265</v>
      </c>
      <c r="E94" s="9">
        <v>3.9</v>
      </c>
      <c r="F94" s="20">
        <v>3.5</v>
      </c>
      <c r="G94" s="9">
        <f t="shared" ref="G94" si="23">B94*F94</f>
        <v>0</v>
      </c>
      <c r="H94" s="9">
        <f t="shared" ref="H94" si="24">B94*D94</f>
        <v>0</v>
      </c>
    </row>
    <row r="95" spans="1:9" ht="15.75" x14ac:dyDescent="0.25">
      <c r="A95" s="26" t="s">
        <v>173</v>
      </c>
      <c r="B95" s="13"/>
      <c r="C95" s="13" t="s">
        <v>33</v>
      </c>
      <c r="D95" s="9">
        <f t="shared" si="14"/>
        <v>11.834862385321101</v>
      </c>
      <c r="E95" s="9">
        <v>14.5</v>
      </c>
      <c r="F95" s="20">
        <v>12.9</v>
      </c>
      <c r="G95" s="9">
        <f>B95*F95</f>
        <v>0</v>
      </c>
      <c r="H95" s="9">
        <f>B95*D95</f>
        <v>0</v>
      </c>
      <c r="I95" s="3"/>
    </row>
    <row r="96" spans="1:9" ht="15.75" x14ac:dyDescent="0.25">
      <c r="A96" s="26" t="s">
        <v>174</v>
      </c>
      <c r="B96" s="13"/>
      <c r="C96" s="13" t="s">
        <v>34</v>
      </c>
      <c r="D96" s="9">
        <f t="shared" si="14"/>
        <v>11.834862385321101</v>
      </c>
      <c r="E96" s="9">
        <v>14.5</v>
      </c>
      <c r="F96" s="20">
        <v>12.9</v>
      </c>
      <c r="G96" s="9">
        <f>B96*F96</f>
        <v>0</v>
      </c>
      <c r="H96" s="9">
        <f>B96*D96</f>
        <v>0</v>
      </c>
      <c r="I96" s="3"/>
    </row>
    <row r="97" spans="1:9" x14ac:dyDescent="0.25">
      <c r="A97" s="26" t="s">
        <v>175</v>
      </c>
      <c r="B97" s="13"/>
      <c r="C97" s="13" t="s">
        <v>35</v>
      </c>
      <c r="D97" s="9">
        <f t="shared" si="14"/>
        <v>4.0366972477064218</v>
      </c>
      <c r="E97" s="9">
        <v>4.9000000000000004</v>
      </c>
      <c r="F97" s="20">
        <v>4.4000000000000004</v>
      </c>
      <c r="G97" s="9">
        <f t="shared" ref="G97" si="25">B97*F97</f>
        <v>0</v>
      </c>
      <c r="H97" s="9">
        <f t="shared" ref="H97" si="26">B97*D97</f>
        <v>0</v>
      </c>
    </row>
    <row r="98" spans="1:9" ht="15.75" x14ac:dyDescent="0.25">
      <c r="A98" s="26" t="s">
        <v>176</v>
      </c>
      <c r="B98" s="13"/>
      <c r="C98" s="13" t="s">
        <v>4</v>
      </c>
      <c r="D98" s="9">
        <f t="shared" si="14"/>
        <v>11.834862385321101</v>
      </c>
      <c r="E98" s="9">
        <v>14.5</v>
      </c>
      <c r="F98" s="20">
        <v>12.9</v>
      </c>
      <c r="G98" s="9">
        <f t="shared" ref="G98:G104" si="27">B98*F98</f>
        <v>0</v>
      </c>
      <c r="H98" s="9">
        <f t="shared" ref="H98:H104" si="28">B98*D98</f>
        <v>0</v>
      </c>
      <c r="I98" s="3"/>
    </row>
    <row r="99" spans="1:9" ht="15.75" x14ac:dyDescent="0.25">
      <c r="A99" s="26" t="s">
        <v>177</v>
      </c>
      <c r="B99" s="13"/>
      <c r="C99" s="13" t="s">
        <v>39</v>
      </c>
      <c r="D99" s="9">
        <f t="shared" si="14"/>
        <v>9.0825688073394488</v>
      </c>
      <c r="E99" s="9">
        <v>12.9</v>
      </c>
      <c r="F99" s="20">
        <v>9.9</v>
      </c>
      <c r="G99" s="9">
        <f t="shared" si="27"/>
        <v>0</v>
      </c>
      <c r="H99" s="9">
        <f t="shared" si="28"/>
        <v>0</v>
      </c>
      <c r="I99" s="3"/>
    </row>
    <row r="100" spans="1:9" ht="15.75" x14ac:dyDescent="0.25">
      <c r="A100" s="26" t="s">
        <v>180</v>
      </c>
      <c r="B100" s="13"/>
      <c r="C100" s="13" t="s">
        <v>36</v>
      </c>
      <c r="D100" s="9">
        <f t="shared" si="14"/>
        <v>11.834862385321101</v>
      </c>
      <c r="E100" s="9">
        <v>14.5</v>
      </c>
      <c r="F100" s="20">
        <v>12.9</v>
      </c>
      <c r="G100" s="9">
        <f t="shared" si="27"/>
        <v>0</v>
      </c>
      <c r="H100" s="9">
        <f t="shared" si="28"/>
        <v>0</v>
      </c>
      <c r="I100" s="3"/>
    </row>
    <row r="101" spans="1:9" ht="15.75" x14ac:dyDescent="0.25">
      <c r="A101" s="26" t="s">
        <v>236</v>
      </c>
      <c r="B101" s="13"/>
      <c r="C101" s="14" t="s">
        <v>37</v>
      </c>
      <c r="D101" s="9">
        <f t="shared" si="14"/>
        <v>11.834862385321101</v>
      </c>
      <c r="E101" s="9">
        <v>14.5</v>
      </c>
      <c r="F101" s="20">
        <v>12.9</v>
      </c>
      <c r="G101" s="9">
        <f t="shared" si="27"/>
        <v>0</v>
      </c>
      <c r="H101" s="9">
        <f t="shared" si="28"/>
        <v>0</v>
      </c>
      <c r="I101" s="3"/>
    </row>
    <row r="102" spans="1:9" ht="15.75" x14ac:dyDescent="0.25">
      <c r="A102" s="26" t="s">
        <v>178</v>
      </c>
      <c r="B102" s="13"/>
      <c r="C102" s="13" t="s">
        <v>38</v>
      </c>
      <c r="D102" s="9">
        <f t="shared" si="14"/>
        <v>11.834862385321101</v>
      </c>
      <c r="E102" s="9">
        <v>14.5</v>
      </c>
      <c r="F102" s="20">
        <v>12.9</v>
      </c>
      <c r="G102" s="9">
        <f t="shared" si="27"/>
        <v>0</v>
      </c>
      <c r="H102" s="9">
        <f t="shared" si="28"/>
        <v>0</v>
      </c>
      <c r="I102" s="3"/>
    </row>
    <row r="103" spans="1:9" ht="15.75" x14ac:dyDescent="0.25">
      <c r="A103" s="26" t="s">
        <v>179</v>
      </c>
      <c r="B103" s="13"/>
      <c r="C103" s="13" t="s">
        <v>100</v>
      </c>
      <c r="D103" s="9">
        <f>F103/1.2</f>
        <v>3.666666666666667</v>
      </c>
      <c r="E103" s="9">
        <v>4.9000000000000004</v>
      </c>
      <c r="F103" s="20">
        <v>4.4000000000000004</v>
      </c>
      <c r="G103" s="9">
        <f t="shared" si="27"/>
        <v>0</v>
      </c>
      <c r="H103" s="15">
        <f t="shared" si="28"/>
        <v>0</v>
      </c>
      <c r="I103" s="6"/>
    </row>
    <row r="104" spans="1:9" ht="15.75" x14ac:dyDescent="0.25">
      <c r="A104" s="26" t="s">
        <v>237</v>
      </c>
      <c r="B104" s="13"/>
      <c r="C104" s="13" t="s">
        <v>101</v>
      </c>
      <c r="D104" s="9">
        <f>F104/1.2</f>
        <v>2.916666666666667</v>
      </c>
      <c r="E104" s="9">
        <v>3.9</v>
      </c>
      <c r="F104" s="20">
        <v>3.5</v>
      </c>
      <c r="G104" s="9">
        <f t="shared" si="27"/>
        <v>0</v>
      </c>
      <c r="H104" s="9">
        <f t="shared" si="28"/>
        <v>0</v>
      </c>
      <c r="I104" s="3"/>
    </row>
    <row r="105" spans="1:9" ht="3.6" customHeight="1" x14ac:dyDescent="0.25">
      <c r="B105" s="63"/>
      <c r="C105" s="63"/>
      <c r="D105" s="64"/>
      <c r="E105" s="64"/>
      <c r="F105" s="65"/>
      <c r="G105" s="64"/>
      <c r="H105" s="64"/>
      <c r="I105" s="3"/>
    </row>
    <row r="106" spans="1:9" ht="15.75" x14ac:dyDescent="0.25">
      <c r="A106" s="18"/>
      <c r="B106" s="73" t="s">
        <v>263</v>
      </c>
      <c r="C106" s="73"/>
      <c r="D106" s="73"/>
      <c r="E106" s="73"/>
      <c r="F106" s="22"/>
      <c r="G106" s="22"/>
      <c r="H106" s="22"/>
      <c r="I106" s="3"/>
    </row>
    <row r="107" spans="1:9" ht="3.6" customHeight="1" x14ac:dyDescent="0.25">
      <c r="D107" s="12"/>
      <c r="E107" s="12"/>
      <c r="F107" s="12"/>
      <c r="G107" s="12"/>
      <c r="H107" s="12"/>
      <c r="I107" s="3"/>
    </row>
    <row r="108" spans="1:9" ht="15.75" x14ac:dyDescent="0.25">
      <c r="A108" s="26" t="s">
        <v>264</v>
      </c>
      <c r="B108" s="13"/>
      <c r="C108" s="13" t="s">
        <v>265</v>
      </c>
      <c r="D108" s="9">
        <f>F108/1.09</f>
        <v>4.4954128440366974</v>
      </c>
      <c r="E108" s="9">
        <v>5.5</v>
      </c>
      <c r="F108" s="20">
        <v>4.9000000000000004</v>
      </c>
      <c r="G108" s="9">
        <f t="shared" ref="G108" si="29">B108*F108</f>
        <v>0</v>
      </c>
      <c r="H108" s="9">
        <f t="shared" ref="H108" si="30">B108*D108</f>
        <v>0</v>
      </c>
      <c r="I108" s="3"/>
    </row>
    <row r="109" spans="1:9" ht="3" customHeight="1" x14ac:dyDescent="0.25">
      <c r="D109" s="12"/>
      <c r="E109" s="12"/>
      <c r="F109" s="12"/>
      <c r="G109" s="12"/>
      <c r="H109" s="12"/>
    </row>
    <row r="110" spans="1:9" s="16" customFormat="1" ht="15.75" x14ac:dyDescent="0.25">
      <c r="A110" s="18"/>
      <c r="B110" s="73" t="s">
        <v>102</v>
      </c>
      <c r="C110" s="73"/>
      <c r="D110" s="73"/>
      <c r="E110" s="73"/>
      <c r="F110" s="22"/>
      <c r="G110" s="22"/>
      <c r="H110" s="22"/>
    </row>
    <row r="111" spans="1:9" ht="3" customHeight="1" x14ac:dyDescent="0.25">
      <c r="D111" s="12"/>
      <c r="E111" s="12"/>
      <c r="F111" s="12"/>
      <c r="G111" s="12"/>
      <c r="H111" s="12"/>
    </row>
    <row r="112" spans="1:9" ht="15.75" x14ac:dyDescent="0.25">
      <c r="A112" s="26" t="s">
        <v>183</v>
      </c>
      <c r="B112" s="13"/>
      <c r="C112" s="13" t="s">
        <v>105</v>
      </c>
      <c r="D112" s="9">
        <f>F112/1.09</f>
        <v>10.55045871559633</v>
      </c>
      <c r="E112" s="9">
        <v>12.9</v>
      </c>
      <c r="F112" s="20">
        <v>11.5</v>
      </c>
      <c r="G112" s="9">
        <f t="shared" ref="G112:G117" si="31">B112*F112</f>
        <v>0</v>
      </c>
      <c r="H112" s="9">
        <f t="shared" ref="H112:H117" si="32">B112*D112</f>
        <v>0</v>
      </c>
      <c r="I112" s="3"/>
    </row>
    <row r="113" spans="1:9" ht="15.75" x14ac:dyDescent="0.25">
      <c r="A113" s="26" t="s">
        <v>184</v>
      </c>
      <c r="B113" s="13"/>
      <c r="C113" s="13" t="s">
        <v>104</v>
      </c>
      <c r="D113" s="9">
        <f>F113/1.09</f>
        <v>3.5779816513761467</v>
      </c>
      <c r="E113" s="9">
        <v>4.4000000000000004</v>
      </c>
      <c r="F113" s="20">
        <v>3.9</v>
      </c>
      <c r="G113" s="9">
        <f t="shared" si="31"/>
        <v>0</v>
      </c>
      <c r="H113" s="9">
        <f t="shared" si="32"/>
        <v>0</v>
      </c>
      <c r="I113" s="3"/>
    </row>
    <row r="114" spans="1:9" ht="15.75" x14ac:dyDescent="0.25">
      <c r="A114" s="26" t="s">
        <v>185</v>
      </c>
      <c r="B114" s="13"/>
      <c r="C114" s="13" t="s">
        <v>40</v>
      </c>
      <c r="D114" s="9">
        <f>F114/1.09</f>
        <v>11.834862385321101</v>
      </c>
      <c r="E114" s="9">
        <v>14.5</v>
      </c>
      <c r="F114" s="20">
        <v>12.9</v>
      </c>
      <c r="G114" s="9">
        <f t="shared" si="31"/>
        <v>0</v>
      </c>
      <c r="H114" s="9">
        <f t="shared" si="32"/>
        <v>0</v>
      </c>
      <c r="I114" s="3"/>
    </row>
    <row r="115" spans="1:9" ht="15.75" x14ac:dyDescent="0.25">
      <c r="A115" s="26" t="s">
        <v>186</v>
      </c>
      <c r="B115" s="13"/>
      <c r="C115" s="13" t="s">
        <v>41</v>
      </c>
      <c r="D115" s="9">
        <f>F115/1.09</f>
        <v>11.834862385321101</v>
      </c>
      <c r="E115" s="9">
        <v>14.5</v>
      </c>
      <c r="F115" s="20">
        <v>12.9</v>
      </c>
      <c r="G115" s="9">
        <f t="shared" si="31"/>
        <v>0</v>
      </c>
      <c r="H115" s="9">
        <f t="shared" si="32"/>
        <v>0</v>
      </c>
      <c r="I115" s="3"/>
    </row>
    <row r="116" spans="1:9" ht="15.75" x14ac:dyDescent="0.25">
      <c r="A116" s="26" t="s">
        <v>187</v>
      </c>
      <c r="B116" s="13"/>
      <c r="C116" s="13" t="s">
        <v>254</v>
      </c>
      <c r="D116" s="9">
        <f>F116/1.2</f>
        <v>3.666666666666667</v>
      </c>
      <c r="E116" s="9">
        <v>4.9000000000000004</v>
      </c>
      <c r="F116" s="20">
        <v>4.4000000000000004</v>
      </c>
      <c r="G116" s="9">
        <f t="shared" si="31"/>
        <v>0</v>
      </c>
      <c r="H116" s="15">
        <f t="shared" si="32"/>
        <v>0</v>
      </c>
      <c r="I116" s="6"/>
    </row>
    <row r="117" spans="1:9" ht="15.75" x14ac:dyDescent="0.25">
      <c r="A117" s="26" t="s">
        <v>258</v>
      </c>
      <c r="B117" s="13"/>
      <c r="C117" s="13" t="s">
        <v>257</v>
      </c>
      <c r="D117" s="9">
        <f>F117/1.09</f>
        <v>16.513761467889907</v>
      </c>
      <c r="E117" s="9">
        <v>20</v>
      </c>
      <c r="F117" s="20">
        <v>18</v>
      </c>
      <c r="G117" s="9">
        <f t="shared" si="31"/>
        <v>0</v>
      </c>
      <c r="H117" s="15">
        <f t="shared" si="32"/>
        <v>0</v>
      </c>
      <c r="I117" s="6"/>
    </row>
    <row r="118" spans="1:9" ht="3" customHeight="1" x14ac:dyDescent="0.25">
      <c r="D118" s="12"/>
      <c r="E118" s="12"/>
      <c r="F118" s="12"/>
      <c r="G118" s="12"/>
      <c r="H118" s="12"/>
    </row>
    <row r="119" spans="1:9" ht="15.75" x14ac:dyDescent="0.25">
      <c r="A119" s="19"/>
      <c r="B119" s="73" t="s">
        <v>106</v>
      </c>
      <c r="C119" s="73"/>
      <c r="D119" s="73"/>
      <c r="E119" s="73"/>
      <c r="F119" s="22"/>
      <c r="G119" s="22"/>
      <c r="H119" s="22"/>
    </row>
    <row r="120" spans="1:9" ht="3" customHeight="1" x14ac:dyDescent="0.25">
      <c r="D120" s="12"/>
      <c r="E120" s="12"/>
      <c r="F120" s="12"/>
      <c r="G120" s="12"/>
      <c r="H120" s="12"/>
    </row>
    <row r="121" spans="1:9" x14ac:dyDescent="0.25">
      <c r="A121" s="26" t="s">
        <v>238</v>
      </c>
      <c r="B121" s="13"/>
      <c r="C121" s="13" t="s">
        <v>107</v>
      </c>
      <c r="D121" s="9">
        <f t="shared" ref="D121:D134" si="33">F121/1.09</f>
        <v>9.0825688073394488</v>
      </c>
      <c r="E121" s="9">
        <v>11.4</v>
      </c>
      <c r="F121" s="20">
        <v>9.9</v>
      </c>
      <c r="G121" s="9">
        <f t="shared" ref="G121" si="34">B121*F121</f>
        <v>0</v>
      </c>
      <c r="H121" s="9">
        <f t="shared" ref="H121" si="35">B121*D121</f>
        <v>0</v>
      </c>
    </row>
    <row r="122" spans="1:9" x14ac:dyDescent="0.25">
      <c r="A122" s="26" t="s">
        <v>240</v>
      </c>
      <c r="B122" s="13"/>
      <c r="C122" s="13" t="s">
        <v>108</v>
      </c>
      <c r="D122" s="9">
        <f t="shared" si="33"/>
        <v>2.6605504587155959</v>
      </c>
      <c r="E122" s="9">
        <v>3.5</v>
      </c>
      <c r="F122" s="20">
        <v>2.9</v>
      </c>
      <c r="G122" s="9">
        <f t="shared" ref="G122" si="36">B122*F122</f>
        <v>0</v>
      </c>
      <c r="H122" s="9">
        <f t="shared" ref="H122" si="37">B122*D122</f>
        <v>0</v>
      </c>
    </row>
    <row r="123" spans="1:9" x14ac:dyDescent="0.25">
      <c r="A123" s="26" t="s">
        <v>239</v>
      </c>
      <c r="B123" s="13"/>
      <c r="C123" s="13" t="s">
        <v>109</v>
      </c>
      <c r="D123" s="9">
        <f t="shared" si="33"/>
        <v>2.6605504587155959</v>
      </c>
      <c r="E123" s="9">
        <v>3.5</v>
      </c>
      <c r="F123" s="20">
        <v>2.9</v>
      </c>
      <c r="G123" s="9">
        <f t="shared" ref="G123" si="38">B123*F123</f>
        <v>0</v>
      </c>
      <c r="H123" s="9">
        <f t="shared" ref="H123" si="39">B123*D123</f>
        <v>0</v>
      </c>
    </row>
    <row r="124" spans="1:9" x14ac:dyDescent="0.25">
      <c r="A124" s="26" t="s">
        <v>241</v>
      </c>
      <c r="B124" s="13"/>
      <c r="C124" s="13" t="s">
        <v>110</v>
      </c>
      <c r="D124" s="9">
        <f t="shared" si="33"/>
        <v>4.4954128440366974</v>
      </c>
      <c r="E124" s="9">
        <v>5.5</v>
      </c>
      <c r="F124" s="20">
        <v>4.9000000000000004</v>
      </c>
      <c r="G124" s="9">
        <f t="shared" ref="G124" si="40">B124*F124</f>
        <v>0</v>
      </c>
      <c r="H124" s="9">
        <f t="shared" ref="H124" si="41">B124*D124</f>
        <v>0</v>
      </c>
    </row>
    <row r="125" spans="1:9" x14ac:dyDescent="0.25">
      <c r="A125" s="26" t="s">
        <v>188</v>
      </c>
      <c r="B125" s="13"/>
      <c r="C125" s="13" t="s">
        <v>111</v>
      </c>
      <c r="D125" s="9">
        <f t="shared" si="33"/>
        <v>4.4954128440366974</v>
      </c>
      <c r="E125" s="9">
        <v>5.5</v>
      </c>
      <c r="F125" s="20">
        <v>4.9000000000000004</v>
      </c>
      <c r="G125" s="9">
        <f t="shared" ref="G125" si="42">B125*F125</f>
        <v>0</v>
      </c>
      <c r="H125" s="9">
        <f t="shared" ref="H125" si="43">B125*D125</f>
        <v>0</v>
      </c>
    </row>
    <row r="126" spans="1:9" x14ac:dyDescent="0.25">
      <c r="A126" s="26" t="s">
        <v>189</v>
      </c>
      <c r="B126" s="13"/>
      <c r="C126" s="13" t="s">
        <v>5</v>
      </c>
      <c r="D126" s="9">
        <f t="shared" si="33"/>
        <v>7.2477064220183482</v>
      </c>
      <c r="E126" s="9">
        <v>8.9</v>
      </c>
      <c r="F126" s="20">
        <v>7.9</v>
      </c>
      <c r="G126" s="9">
        <f t="shared" ref="G126" si="44">B126*F126</f>
        <v>0</v>
      </c>
      <c r="H126" s="9">
        <f t="shared" ref="H126" si="45">B126*D126</f>
        <v>0</v>
      </c>
    </row>
    <row r="127" spans="1:9" x14ac:dyDescent="0.25">
      <c r="A127" s="26" t="s">
        <v>194</v>
      </c>
      <c r="B127" s="13"/>
      <c r="C127" s="13" t="s">
        <v>113</v>
      </c>
      <c r="D127" s="9">
        <f t="shared" si="33"/>
        <v>7.2477064220183482</v>
      </c>
      <c r="E127" s="9">
        <v>8.9</v>
      </c>
      <c r="F127" s="20">
        <v>7.9</v>
      </c>
      <c r="G127" s="9">
        <f t="shared" ref="G127:G129" si="46">B127*F127</f>
        <v>0</v>
      </c>
      <c r="H127" s="9">
        <f t="shared" ref="H127:H129" si="47">B127*D127</f>
        <v>0</v>
      </c>
    </row>
    <row r="128" spans="1:9" x14ac:dyDescent="0.25">
      <c r="A128" s="26" t="s">
        <v>242</v>
      </c>
      <c r="B128" s="13"/>
      <c r="C128" s="13" t="s">
        <v>112</v>
      </c>
      <c r="D128" s="9">
        <f t="shared" si="33"/>
        <v>7.2477064220183482</v>
      </c>
      <c r="E128" s="9">
        <v>8.9</v>
      </c>
      <c r="F128" s="20">
        <v>7.9</v>
      </c>
      <c r="G128" s="9">
        <f t="shared" si="46"/>
        <v>0</v>
      </c>
      <c r="H128" s="9">
        <f t="shared" si="47"/>
        <v>0</v>
      </c>
    </row>
    <row r="129" spans="1:9" x14ac:dyDescent="0.25">
      <c r="A129" s="26" t="s">
        <v>190</v>
      </c>
      <c r="B129" s="13"/>
      <c r="C129" s="13" t="s">
        <v>114</v>
      </c>
      <c r="D129" s="9">
        <f t="shared" si="33"/>
        <v>4.4954128440366974</v>
      </c>
      <c r="E129" s="9">
        <v>5.5</v>
      </c>
      <c r="F129" s="20">
        <v>4.9000000000000004</v>
      </c>
      <c r="G129" s="9">
        <f t="shared" si="46"/>
        <v>0</v>
      </c>
      <c r="H129" s="9">
        <f t="shared" si="47"/>
        <v>0</v>
      </c>
    </row>
    <row r="130" spans="1:9" x14ac:dyDescent="0.25">
      <c r="A130" s="26" t="s">
        <v>243</v>
      </c>
      <c r="B130" s="13"/>
      <c r="C130" s="13" t="s">
        <v>115</v>
      </c>
      <c r="D130" s="9">
        <f t="shared" si="33"/>
        <v>4.4954128440366974</v>
      </c>
      <c r="E130" s="9">
        <v>5.5</v>
      </c>
      <c r="F130" s="20">
        <v>4.9000000000000004</v>
      </c>
      <c r="G130" s="9">
        <f t="shared" ref="G130:G133" si="48">B130*F130</f>
        <v>0</v>
      </c>
      <c r="H130" s="9">
        <f t="shared" ref="H130:H133" si="49">B130*D130</f>
        <v>0</v>
      </c>
    </row>
    <row r="131" spans="1:9" x14ac:dyDescent="0.25">
      <c r="A131" s="26" t="s">
        <v>244</v>
      </c>
      <c r="B131" s="13"/>
      <c r="C131" s="13" t="s">
        <v>116</v>
      </c>
      <c r="D131" s="9">
        <f t="shared" si="33"/>
        <v>4.4954128440366974</v>
      </c>
      <c r="E131" s="9">
        <v>5.5</v>
      </c>
      <c r="F131" s="20">
        <v>4.9000000000000004</v>
      </c>
      <c r="G131" s="9">
        <f t="shared" si="48"/>
        <v>0</v>
      </c>
      <c r="H131" s="9">
        <f t="shared" si="49"/>
        <v>0</v>
      </c>
    </row>
    <row r="132" spans="1:9" x14ac:dyDescent="0.25">
      <c r="A132" s="26" t="s">
        <v>191</v>
      </c>
      <c r="B132" s="13"/>
      <c r="C132" s="13" t="s">
        <v>42</v>
      </c>
      <c r="D132" s="9">
        <f t="shared" si="33"/>
        <v>4.4954128440366974</v>
      </c>
      <c r="E132" s="9">
        <v>5.5</v>
      </c>
      <c r="F132" s="20">
        <v>4.9000000000000004</v>
      </c>
      <c r="G132" s="9">
        <f t="shared" si="48"/>
        <v>0</v>
      </c>
      <c r="H132" s="9">
        <f t="shared" si="49"/>
        <v>0</v>
      </c>
    </row>
    <row r="133" spans="1:9" x14ac:dyDescent="0.25">
      <c r="A133" s="26" t="s">
        <v>192</v>
      </c>
      <c r="B133" s="13"/>
      <c r="C133" s="13" t="s">
        <v>43</v>
      </c>
      <c r="D133" s="9">
        <f t="shared" si="33"/>
        <v>4.4954128440366974</v>
      </c>
      <c r="E133" s="9">
        <v>5.5</v>
      </c>
      <c r="F133" s="20">
        <v>4.9000000000000004</v>
      </c>
      <c r="G133" s="9">
        <f t="shared" si="48"/>
        <v>0</v>
      </c>
      <c r="H133" s="9">
        <f t="shared" si="49"/>
        <v>0</v>
      </c>
    </row>
    <row r="134" spans="1:9" x14ac:dyDescent="0.25">
      <c r="A134" s="26" t="s">
        <v>193</v>
      </c>
      <c r="B134" s="13"/>
      <c r="C134" s="13" t="s">
        <v>44</v>
      </c>
      <c r="D134" s="9">
        <f t="shared" si="33"/>
        <v>4.4954128440366974</v>
      </c>
      <c r="E134" s="9">
        <v>5.5</v>
      </c>
      <c r="F134" s="20">
        <v>4.9000000000000004</v>
      </c>
      <c r="G134" s="9">
        <f>B137*F134</f>
        <v>0</v>
      </c>
      <c r="H134" s="9">
        <f>B137*D134</f>
        <v>0</v>
      </c>
    </row>
    <row r="135" spans="1:9" ht="3" customHeight="1" x14ac:dyDescent="0.25">
      <c r="D135" s="12"/>
      <c r="E135" s="12"/>
      <c r="F135" s="12"/>
      <c r="G135" s="12"/>
      <c r="H135" s="12"/>
    </row>
    <row r="136" spans="1:9" s="16" customFormat="1" ht="15.75" x14ac:dyDescent="0.25">
      <c r="A136" s="18"/>
      <c r="B136" s="73" t="s">
        <v>117</v>
      </c>
      <c r="C136" s="73"/>
      <c r="D136" s="73"/>
      <c r="E136" s="73"/>
      <c r="F136" s="22"/>
      <c r="G136" s="22"/>
      <c r="H136" s="22"/>
    </row>
    <row r="137" spans="1:9" ht="3" customHeight="1" x14ac:dyDescent="0.25">
      <c r="D137" s="12"/>
      <c r="E137" s="12"/>
      <c r="F137" s="12"/>
      <c r="G137" s="12"/>
      <c r="H137" s="12"/>
    </row>
    <row r="138" spans="1:9" x14ac:dyDescent="0.25">
      <c r="A138" s="26" t="s">
        <v>196</v>
      </c>
      <c r="B138" s="13"/>
      <c r="C138" s="13" t="s">
        <v>118</v>
      </c>
      <c r="D138" s="9">
        <f>F138/1.09</f>
        <v>4.0366972477064218</v>
      </c>
      <c r="E138" s="9">
        <v>4.9000000000000004</v>
      </c>
      <c r="F138" s="20">
        <v>4.4000000000000004</v>
      </c>
      <c r="G138" s="9">
        <f t="shared" ref="G138" si="50">B138*F138</f>
        <v>0</v>
      </c>
      <c r="H138" s="9">
        <f t="shared" ref="H138" si="51">B138*D138</f>
        <v>0</v>
      </c>
    </row>
    <row r="139" spans="1:9" x14ac:dyDescent="0.25">
      <c r="A139" s="26" t="s">
        <v>195</v>
      </c>
      <c r="B139" s="13"/>
      <c r="C139" s="13" t="s">
        <v>119</v>
      </c>
      <c r="D139" s="9">
        <f>F139/1.09</f>
        <v>4.0366972477064218</v>
      </c>
      <c r="E139" s="9">
        <v>4.9000000000000004</v>
      </c>
      <c r="F139" s="20">
        <v>4.4000000000000004</v>
      </c>
      <c r="G139" s="9">
        <f t="shared" ref="G139" si="52">B139*F139</f>
        <v>0</v>
      </c>
      <c r="H139" s="9">
        <f t="shared" ref="H139" si="53">B139*D139</f>
        <v>0</v>
      </c>
    </row>
    <row r="140" spans="1:9" ht="3" customHeight="1" x14ac:dyDescent="0.25">
      <c r="D140" s="12"/>
      <c r="E140" s="12"/>
      <c r="F140" s="12"/>
      <c r="G140" s="12"/>
      <c r="H140" s="12"/>
    </row>
    <row r="141" spans="1:9" s="16" customFormat="1" ht="15.6" customHeight="1" x14ac:dyDescent="0.25">
      <c r="A141" s="18"/>
      <c r="B141" s="74" t="s">
        <v>120</v>
      </c>
      <c r="C141" s="74"/>
      <c r="D141" s="74"/>
      <c r="E141" s="74"/>
      <c r="F141" s="23"/>
      <c r="G141" s="23"/>
      <c r="H141" s="23"/>
    </row>
    <row r="142" spans="1:9" ht="3" customHeight="1" x14ac:dyDescent="0.25">
      <c r="D142" s="12"/>
      <c r="E142" s="12"/>
      <c r="F142" s="12"/>
      <c r="G142" s="12"/>
      <c r="H142" s="12"/>
    </row>
    <row r="143" spans="1:9" ht="15.75" x14ac:dyDescent="0.25">
      <c r="A143" s="26" t="s">
        <v>197</v>
      </c>
      <c r="B143" s="13"/>
      <c r="C143" s="13" t="s">
        <v>121</v>
      </c>
      <c r="D143" s="9">
        <f t="shared" ref="D143:D153" si="54">F143/1.09</f>
        <v>11.834862385321101</v>
      </c>
      <c r="E143" s="9">
        <v>14.5</v>
      </c>
      <c r="F143" s="20">
        <v>12.9</v>
      </c>
      <c r="G143" s="9">
        <f>B143*F143</f>
        <v>0</v>
      </c>
      <c r="H143" s="9">
        <f>B143*D143</f>
        <v>0</v>
      </c>
      <c r="I143" s="3"/>
    </row>
    <row r="144" spans="1:9" x14ac:dyDescent="0.25">
      <c r="A144" s="26" t="s">
        <v>198</v>
      </c>
      <c r="B144" s="13"/>
      <c r="C144" s="13" t="s">
        <v>122</v>
      </c>
      <c r="D144" s="9">
        <f t="shared" si="54"/>
        <v>4.0366972477064218</v>
      </c>
      <c r="E144" s="9">
        <v>4.9000000000000004</v>
      </c>
      <c r="F144" s="20">
        <v>4.4000000000000004</v>
      </c>
      <c r="G144" s="9">
        <f t="shared" ref="G144:G145" si="55">B144*F144</f>
        <v>0</v>
      </c>
      <c r="H144" s="9">
        <f t="shared" ref="H144:H145" si="56">B144*D144</f>
        <v>0</v>
      </c>
    </row>
    <row r="145" spans="1:9" x14ac:dyDescent="0.25">
      <c r="A145" s="26" t="s">
        <v>199</v>
      </c>
      <c r="B145" s="13"/>
      <c r="C145" s="13" t="s">
        <v>123</v>
      </c>
      <c r="D145" s="9">
        <f t="shared" si="54"/>
        <v>4.0366972477064218</v>
      </c>
      <c r="E145" s="9">
        <v>4.9000000000000004</v>
      </c>
      <c r="F145" s="20">
        <v>4.4000000000000004</v>
      </c>
      <c r="G145" s="9">
        <f t="shared" si="55"/>
        <v>0</v>
      </c>
      <c r="H145" s="9">
        <f t="shared" si="56"/>
        <v>0</v>
      </c>
    </row>
    <row r="146" spans="1:9" ht="15.75" x14ac:dyDescent="0.25">
      <c r="A146" s="26" t="s">
        <v>207</v>
      </c>
      <c r="B146" s="13"/>
      <c r="C146" s="13" t="s">
        <v>124</v>
      </c>
      <c r="D146" s="9">
        <f t="shared" si="54"/>
        <v>11.834862385321101</v>
      </c>
      <c r="E146" s="9">
        <v>14.5</v>
      </c>
      <c r="F146" s="20">
        <v>12.9</v>
      </c>
      <c r="G146" s="9">
        <f>B146*F146</f>
        <v>0</v>
      </c>
      <c r="H146" s="9">
        <f>B146*D146</f>
        <v>0</v>
      </c>
      <c r="I146" s="3"/>
    </row>
    <row r="147" spans="1:9" x14ac:dyDescent="0.25">
      <c r="A147" s="26" t="s">
        <v>200</v>
      </c>
      <c r="B147" s="13"/>
      <c r="C147" s="13" t="s">
        <v>125</v>
      </c>
      <c r="D147" s="9">
        <f t="shared" si="54"/>
        <v>4.0366972477064218</v>
      </c>
      <c r="E147" s="9">
        <v>4.9000000000000004</v>
      </c>
      <c r="F147" s="20">
        <v>4.4000000000000004</v>
      </c>
      <c r="G147" s="9">
        <f t="shared" ref="G147:G148" si="57">B147*F147</f>
        <v>0</v>
      </c>
      <c r="H147" s="9">
        <f t="shared" ref="H147:H148" si="58">B147*D147</f>
        <v>0</v>
      </c>
    </row>
    <row r="148" spans="1:9" x14ac:dyDescent="0.25">
      <c r="A148" s="26" t="s">
        <v>201</v>
      </c>
      <c r="B148" s="13"/>
      <c r="C148" s="13" t="s">
        <v>126</v>
      </c>
      <c r="D148" s="9">
        <f t="shared" si="54"/>
        <v>4.0366972477064218</v>
      </c>
      <c r="E148" s="9">
        <v>4.9000000000000004</v>
      </c>
      <c r="F148" s="20">
        <v>4.4000000000000004</v>
      </c>
      <c r="G148" s="9">
        <f t="shared" si="57"/>
        <v>0</v>
      </c>
      <c r="H148" s="9">
        <f t="shared" si="58"/>
        <v>0</v>
      </c>
    </row>
    <row r="149" spans="1:9" ht="15.75" x14ac:dyDescent="0.25">
      <c r="A149" s="26" t="s">
        <v>202</v>
      </c>
      <c r="B149" s="13"/>
      <c r="C149" s="13" t="s">
        <v>45</v>
      </c>
      <c r="D149" s="9">
        <f t="shared" si="54"/>
        <v>11.834862385321101</v>
      </c>
      <c r="E149" s="9">
        <v>14.5</v>
      </c>
      <c r="F149" s="20">
        <v>12.9</v>
      </c>
      <c r="G149" s="9">
        <f>B149*F149</f>
        <v>0</v>
      </c>
      <c r="H149" s="9">
        <f>B149*D149</f>
        <v>0</v>
      </c>
      <c r="I149" s="3"/>
    </row>
    <row r="150" spans="1:9" x14ac:dyDescent="0.25">
      <c r="A150" s="26" t="s">
        <v>203</v>
      </c>
      <c r="B150" s="13"/>
      <c r="C150" s="13" t="s">
        <v>46</v>
      </c>
      <c r="D150" s="9">
        <f t="shared" si="54"/>
        <v>4.0366972477064218</v>
      </c>
      <c r="E150" s="9">
        <v>4.9000000000000004</v>
      </c>
      <c r="F150" s="20">
        <v>4.4000000000000004</v>
      </c>
      <c r="G150" s="9">
        <f t="shared" ref="G150" si="59">B150*F150</f>
        <v>0</v>
      </c>
      <c r="H150" s="9">
        <f t="shared" ref="H150" si="60">B150*D150</f>
        <v>0</v>
      </c>
    </row>
    <row r="151" spans="1:9" ht="15.75" x14ac:dyDescent="0.25">
      <c r="A151" s="26" t="s">
        <v>204</v>
      </c>
      <c r="B151" s="13"/>
      <c r="C151" s="13" t="s">
        <v>47</v>
      </c>
      <c r="D151" s="9">
        <f t="shared" si="54"/>
        <v>11.834862385321101</v>
      </c>
      <c r="E151" s="9">
        <v>14.5</v>
      </c>
      <c r="F151" s="20">
        <v>12.9</v>
      </c>
      <c r="G151" s="9">
        <f>B151*F151</f>
        <v>0</v>
      </c>
      <c r="H151" s="9">
        <f>B151*D151</f>
        <v>0</v>
      </c>
      <c r="I151" s="3"/>
    </row>
    <row r="152" spans="1:9" x14ac:dyDescent="0.25">
      <c r="A152" s="26" t="s">
        <v>205</v>
      </c>
      <c r="B152" s="13"/>
      <c r="C152" s="13" t="s">
        <v>48</v>
      </c>
      <c r="D152" s="9">
        <f t="shared" si="54"/>
        <v>4.0366972477064218</v>
      </c>
      <c r="E152" s="9">
        <v>4.9000000000000004</v>
      </c>
      <c r="F152" s="20">
        <v>4.4000000000000004</v>
      </c>
      <c r="G152" s="9">
        <f t="shared" ref="G152" si="61">B152*F152</f>
        <v>0</v>
      </c>
      <c r="H152" s="9">
        <f t="shared" ref="H152" si="62">B152*D152</f>
        <v>0</v>
      </c>
    </row>
    <row r="153" spans="1:9" x14ac:dyDescent="0.25">
      <c r="A153" s="26" t="s">
        <v>206</v>
      </c>
      <c r="B153" s="13"/>
      <c r="C153" s="13" t="s">
        <v>49</v>
      </c>
      <c r="D153" s="9">
        <f t="shared" si="54"/>
        <v>4.0366972477064218</v>
      </c>
      <c r="E153" s="9">
        <v>4.9000000000000004</v>
      </c>
      <c r="F153" s="20">
        <v>4.4000000000000004</v>
      </c>
      <c r="G153" s="9">
        <f t="shared" ref="G153" si="63">B153*F153</f>
        <v>0</v>
      </c>
      <c r="H153" s="9">
        <f t="shared" ref="H153" si="64">B153*D153</f>
        <v>0</v>
      </c>
    </row>
    <row r="154" spans="1:9" ht="3" customHeight="1" x14ac:dyDescent="0.25">
      <c r="D154" s="12"/>
      <c r="E154" s="12"/>
      <c r="F154" s="12"/>
      <c r="G154" s="12"/>
      <c r="H154" s="12"/>
    </row>
    <row r="155" spans="1:9" s="16" customFormat="1" ht="15.75" x14ac:dyDescent="0.25">
      <c r="A155" s="18"/>
      <c r="B155" s="73" t="s">
        <v>127</v>
      </c>
      <c r="C155" s="73"/>
      <c r="D155" s="73"/>
      <c r="E155" s="73"/>
      <c r="F155" s="22"/>
      <c r="G155" s="22"/>
      <c r="H155" s="22"/>
    </row>
    <row r="156" spans="1:9" ht="3" customHeight="1" x14ac:dyDescent="0.25">
      <c r="D156" s="12"/>
      <c r="E156" s="12"/>
      <c r="F156" s="12"/>
      <c r="G156" s="12"/>
      <c r="H156" s="12"/>
    </row>
    <row r="157" spans="1:9" ht="15.75" x14ac:dyDescent="0.25">
      <c r="A157" s="26" t="s">
        <v>215</v>
      </c>
      <c r="B157" s="13"/>
      <c r="C157" s="13" t="s">
        <v>128</v>
      </c>
      <c r="D157" s="9">
        <f t="shared" ref="D157:D165" si="65">F157/1.09</f>
        <v>11.834862385321101</v>
      </c>
      <c r="E157" s="9">
        <v>14.5</v>
      </c>
      <c r="F157" s="20">
        <v>12.9</v>
      </c>
      <c r="G157" s="9">
        <f t="shared" ref="G157:G165" si="66">B157*F157</f>
        <v>0</v>
      </c>
      <c r="H157" s="9">
        <f t="shared" ref="H157:H165" si="67">B157*D157</f>
        <v>0</v>
      </c>
      <c r="I157" s="3"/>
    </row>
    <row r="158" spans="1:9" ht="15.75" x14ac:dyDescent="0.25">
      <c r="A158" s="26" t="s">
        <v>245</v>
      </c>
      <c r="B158" s="13"/>
      <c r="C158" s="13" t="s">
        <v>129</v>
      </c>
      <c r="D158" s="9">
        <f t="shared" si="65"/>
        <v>3.5779816513761467</v>
      </c>
      <c r="E158" s="9">
        <v>4.4000000000000004</v>
      </c>
      <c r="F158" s="20">
        <v>3.9</v>
      </c>
      <c r="G158" s="9">
        <f t="shared" si="66"/>
        <v>0</v>
      </c>
      <c r="H158" s="9">
        <f t="shared" si="67"/>
        <v>0</v>
      </c>
      <c r="I158" s="3"/>
    </row>
    <row r="159" spans="1:9" ht="15.75" x14ac:dyDescent="0.25">
      <c r="A159" s="28" t="s">
        <v>208</v>
      </c>
      <c r="B159" s="13"/>
      <c r="C159" s="13" t="s">
        <v>130</v>
      </c>
      <c r="D159" s="9">
        <f t="shared" si="65"/>
        <v>11.834862385321101</v>
      </c>
      <c r="E159" s="9">
        <v>14.5</v>
      </c>
      <c r="F159" s="20">
        <v>12.9</v>
      </c>
      <c r="G159" s="9">
        <f t="shared" si="66"/>
        <v>0</v>
      </c>
      <c r="H159" s="9">
        <f t="shared" si="67"/>
        <v>0</v>
      </c>
      <c r="I159" s="3"/>
    </row>
    <row r="160" spans="1:9" ht="15.75" x14ac:dyDescent="0.25">
      <c r="A160" s="28" t="s">
        <v>209</v>
      </c>
      <c r="B160" s="13"/>
      <c r="C160" s="13" t="s">
        <v>131</v>
      </c>
      <c r="D160" s="9">
        <f t="shared" si="65"/>
        <v>11.834862385321101</v>
      </c>
      <c r="E160" s="9">
        <v>14.5</v>
      </c>
      <c r="F160" s="20">
        <v>12.9</v>
      </c>
      <c r="G160" s="9">
        <f t="shared" si="66"/>
        <v>0</v>
      </c>
      <c r="H160" s="9">
        <f t="shared" si="67"/>
        <v>0</v>
      </c>
      <c r="I160" s="3"/>
    </row>
    <row r="161" spans="1:9" ht="15.75" x14ac:dyDescent="0.25">
      <c r="A161" s="28" t="s">
        <v>210</v>
      </c>
      <c r="B161" s="13"/>
      <c r="C161" s="13" t="s">
        <v>132</v>
      </c>
      <c r="D161" s="9">
        <f t="shared" si="65"/>
        <v>3.5779816513761467</v>
      </c>
      <c r="E161" s="9">
        <v>4.4000000000000004</v>
      </c>
      <c r="F161" s="20">
        <v>3.9</v>
      </c>
      <c r="G161" s="9">
        <f t="shared" si="66"/>
        <v>0</v>
      </c>
      <c r="H161" s="9">
        <f t="shared" si="67"/>
        <v>0</v>
      </c>
      <c r="I161" s="3"/>
    </row>
    <row r="162" spans="1:9" ht="15.75" x14ac:dyDescent="0.25">
      <c r="A162" s="28" t="s">
        <v>211</v>
      </c>
      <c r="B162" s="13"/>
      <c r="C162" s="13" t="s">
        <v>6</v>
      </c>
      <c r="D162" s="9">
        <f t="shared" si="65"/>
        <v>11.834862385321101</v>
      </c>
      <c r="E162" s="9">
        <v>14.5</v>
      </c>
      <c r="F162" s="20">
        <v>12.9</v>
      </c>
      <c r="G162" s="9">
        <f t="shared" si="66"/>
        <v>0</v>
      </c>
      <c r="H162" s="9">
        <f t="shared" si="67"/>
        <v>0</v>
      </c>
      <c r="I162" s="3"/>
    </row>
    <row r="163" spans="1:9" ht="15.75" x14ac:dyDescent="0.25">
      <c r="A163" s="28" t="s">
        <v>212</v>
      </c>
      <c r="B163" s="13"/>
      <c r="C163" s="13" t="s">
        <v>50</v>
      </c>
      <c r="D163" s="9">
        <f t="shared" si="65"/>
        <v>11.834862385321101</v>
      </c>
      <c r="E163" s="9">
        <v>14.5</v>
      </c>
      <c r="F163" s="20">
        <v>12.9</v>
      </c>
      <c r="G163" s="9">
        <f t="shared" si="66"/>
        <v>0</v>
      </c>
      <c r="H163" s="9">
        <f t="shared" si="67"/>
        <v>0</v>
      </c>
      <c r="I163" s="3"/>
    </row>
    <row r="164" spans="1:9" ht="15.75" x14ac:dyDescent="0.25">
      <c r="A164" s="28" t="s">
        <v>213</v>
      </c>
      <c r="B164" s="13"/>
      <c r="C164" s="13" t="s">
        <v>51</v>
      </c>
      <c r="D164" s="9">
        <f t="shared" si="65"/>
        <v>11.834862385321101</v>
      </c>
      <c r="E164" s="9">
        <v>14.5</v>
      </c>
      <c r="F164" s="20">
        <v>12.9</v>
      </c>
      <c r="G164" s="9">
        <f t="shared" si="66"/>
        <v>0</v>
      </c>
      <c r="H164" s="9">
        <f t="shared" si="67"/>
        <v>0</v>
      </c>
      <c r="I164" s="3"/>
    </row>
    <row r="165" spans="1:9" ht="15.75" x14ac:dyDescent="0.25">
      <c r="A165" s="28" t="s">
        <v>214</v>
      </c>
      <c r="B165" s="13"/>
      <c r="C165" s="13" t="s">
        <v>52</v>
      </c>
      <c r="D165" s="9">
        <f t="shared" si="65"/>
        <v>10.55045871559633</v>
      </c>
      <c r="E165" s="9">
        <v>14.5</v>
      </c>
      <c r="F165" s="20">
        <v>11.5</v>
      </c>
      <c r="G165" s="9">
        <f t="shared" si="66"/>
        <v>0</v>
      </c>
      <c r="H165" s="9">
        <f t="shared" si="67"/>
        <v>0</v>
      </c>
      <c r="I165" s="3"/>
    </row>
    <row r="166" spans="1:9" ht="3" customHeight="1" x14ac:dyDescent="0.25">
      <c r="D166" s="12"/>
      <c r="E166" s="12"/>
      <c r="F166" s="12"/>
      <c r="G166" s="12"/>
      <c r="H166" s="12"/>
    </row>
    <row r="167" spans="1:9" s="16" customFormat="1" ht="15.75" x14ac:dyDescent="0.25">
      <c r="A167" s="18"/>
      <c r="B167" s="73" t="s">
        <v>133</v>
      </c>
      <c r="C167" s="73"/>
      <c r="D167" s="73"/>
      <c r="E167" s="73"/>
      <c r="F167" s="22"/>
      <c r="G167" s="22"/>
      <c r="H167" s="22"/>
    </row>
    <row r="168" spans="1:9" ht="3" customHeight="1" x14ac:dyDescent="0.25">
      <c r="D168" s="12"/>
      <c r="E168" s="12"/>
      <c r="F168" s="12"/>
      <c r="G168" s="12"/>
      <c r="H168" s="12"/>
    </row>
    <row r="169" spans="1:9" ht="15.75" x14ac:dyDescent="0.25">
      <c r="A169" s="28" t="s">
        <v>216</v>
      </c>
      <c r="B169" s="13"/>
      <c r="C169" s="13" t="s">
        <v>16</v>
      </c>
      <c r="D169" s="9">
        <f>F169/1.09</f>
        <v>13.669724770642201</v>
      </c>
      <c r="E169" s="9">
        <v>18.899999999999999</v>
      </c>
      <c r="F169" s="20">
        <v>14.9</v>
      </c>
      <c r="G169" s="9">
        <f>B169*F169</f>
        <v>0</v>
      </c>
      <c r="H169" s="9">
        <f>B169*D169</f>
        <v>0</v>
      </c>
      <c r="I169" s="3"/>
    </row>
    <row r="170" spans="1:9" ht="15.75" x14ac:dyDescent="0.25">
      <c r="A170" s="28" t="s">
        <v>217</v>
      </c>
      <c r="B170" s="13"/>
      <c r="C170" s="13" t="s">
        <v>17</v>
      </c>
      <c r="D170" s="9">
        <f>F170/1.09</f>
        <v>4.2201834862385317</v>
      </c>
      <c r="E170" s="9">
        <v>4.9000000000000004</v>
      </c>
      <c r="F170" s="20">
        <v>4.5999999999999996</v>
      </c>
      <c r="G170" s="9">
        <f>B170*F170</f>
        <v>0</v>
      </c>
      <c r="H170" s="9">
        <f>B170*D170</f>
        <v>0</v>
      </c>
      <c r="I170" s="3"/>
    </row>
    <row r="171" spans="1:9" ht="3" customHeight="1" x14ac:dyDescent="0.25">
      <c r="D171" s="12"/>
      <c r="E171" s="12"/>
      <c r="F171" s="12"/>
      <c r="G171" s="12"/>
      <c r="H171" s="12"/>
      <c r="I171" s="3"/>
    </row>
    <row r="172" spans="1:9" s="16" customFormat="1" ht="15.75" x14ac:dyDescent="0.25">
      <c r="A172" s="18"/>
      <c r="B172" s="73" t="s">
        <v>134</v>
      </c>
      <c r="C172" s="73"/>
      <c r="D172" s="73"/>
      <c r="E172" s="73"/>
      <c r="F172" s="22"/>
      <c r="G172" s="22"/>
      <c r="H172" s="22"/>
    </row>
    <row r="173" spans="1:9" ht="3" customHeight="1" x14ac:dyDescent="0.25">
      <c r="D173" s="12"/>
      <c r="E173" s="12"/>
      <c r="F173" s="12"/>
      <c r="G173" s="12"/>
      <c r="H173" s="12"/>
    </row>
    <row r="174" spans="1:9" ht="15.75" x14ac:dyDescent="0.25">
      <c r="A174" s="29">
        <v>5041</v>
      </c>
      <c r="B174" s="13"/>
      <c r="C174" s="21" t="s">
        <v>53</v>
      </c>
      <c r="D174" s="9">
        <f t="shared" ref="D174:D185" si="68">F174/1.09</f>
        <v>8.1651376146788994</v>
      </c>
      <c r="E174" s="8">
        <v>9.9</v>
      </c>
      <c r="F174" s="20">
        <v>8.9</v>
      </c>
      <c r="G174" s="9">
        <f t="shared" ref="G174:G185" si="69">B174*F174</f>
        <v>0</v>
      </c>
      <c r="H174" s="9">
        <f t="shared" ref="H174:H185" si="70">B174*D174</f>
        <v>0</v>
      </c>
      <c r="I174" s="3"/>
    </row>
    <row r="175" spans="1:9" s="4" customFormat="1" ht="15.75" x14ac:dyDescent="0.25">
      <c r="A175" s="29">
        <v>5621</v>
      </c>
      <c r="B175" s="14"/>
      <c r="C175" s="21" t="s">
        <v>54</v>
      </c>
      <c r="D175" s="9">
        <f t="shared" si="68"/>
        <v>8.1651376146788994</v>
      </c>
      <c r="E175" s="8">
        <v>9.9</v>
      </c>
      <c r="F175" s="20">
        <v>8.9</v>
      </c>
      <c r="G175" s="9">
        <f t="shared" si="69"/>
        <v>0</v>
      </c>
      <c r="H175" s="9">
        <f t="shared" si="70"/>
        <v>0</v>
      </c>
      <c r="I175" s="3"/>
    </row>
    <row r="176" spans="1:9" ht="15.75" x14ac:dyDescent="0.25">
      <c r="A176" s="29" t="s">
        <v>218</v>
      </c>
      <c r="B176" s="13"/>
      <c r="C176" s="21" t="s">
        <v>55</v>
      </c>
      <c r="D176" s="9">
        <f t="shared" si="68"/>
        <v>4.0366972477064218</v>
      </c>
      <c r="E176" s="8">
        <v>4.9000000000000004</v>
      </c>
      <c r="F176" s="20">
        <v>4.4000000000000004</v>
      </c>
      <c r="G176" s="9">
        <f t="shared" si="69"/>
        <v>0</v>
      </c>
      <c r="H176" s="9">
        <f t="shared" si="70"/>
        <v>0</v>
      </c>
      <c r="I176" s="3"/>
    </row>
    <row r="177" spans="1:9" ht="15.75" x14ac:dyDescent="0.25">
      <c r="A177" s="29">
        <v>10564</v>
      </c>
      <c r="B177" s="13"/>
      <c r="C177" s="21" t="s">
        <v>56</v>
      </c>
      <c r="D177" s="9">
        <f t="shared" si="68"/>
        <v>4.0366972477064218</v>
      </c>
      <c r="E177" s="8">
        <v>4.9000000000000004</v>
      </c>
      <c r="F177" s="20">
        <v>4.4000000000000004</v>
      </c>
      <c r="G177" s="9">
        <f t="shared" si="69"/>
        <v>0</v>
      </c>
      <c r="H177" s="9">
        <f t="shared" si="70"/>
        <v>0</v>
      </c>
      <c r="I177" s="3"/>
    </row>
    <row r="178" spans="1:9" ht="15.75" x14ac:dyDescent="0.25">
      <c r="A178" s="29">
        <v>1493</v>
      </c>
      <c r="B178" s="13"/>
      <c r="C178" s="21" t="s">
        <v>57</v>
      </c>
      <c r="D178" s="9">
        <f t="shared" si="68"/>
        <v>8.1651376146788994</v>
      </c>
      <c r="E178" s="8">
        <v>9.9</v>
      </c>
      <c r="F178" s="20">
        <v>8.9</v>
      </c>
      <c r="G178" s="9">
        <f t="shared" si="69"/>
        <v>0</v>
      </c>
      <c r="H178" s="9">
        <f t="shared" si="70"/>
        <v>0</v>
      </c>
      <c r="I178" s="3"/>
    </row>
    <row r="179" spans="1:9" ht="15.75" x14ac:dyDescent="0.25">
      <c r="A179" s="29">
        <v>15118</v>
      </c>
      <c r="B179" s="13"/>
      <c r="C179" s="21" t="s">
        <v>58</v>
      </c>
      <c r="D179" s="9">
        <f t="shared" si="68"/>
        <v>8.1651376146788994</v>
      </c>
      <c r="E179" s="8">
        <v>9.9</v>
      </c>
      <c r="F179" s="20">
        <v>8.9</v>
      </c>
      <c r="G179" s="9">
        <f t="shared" si="69"/>
        <v>0</v>
      </c>
      <c r="H179" s="9">
        <f t="shared" si="70"/>
        <v>0</v>
      </c>
      <c r="I179" s="3"/>
    </row>
    <row r="180" spans="1:9" ht="15.75" x14ac:dyDescent="0.25">
      <c r="A180" s="29" t="s">
        <v>219</v>
      </c>
      <c r="B180" s="13"/>
      <c r="C180" s="21" t="s">
        <v>59</v>
      </c>
      <c r="D180" s="9">
        <f t="shared" si="68"/>
        <v>4.0366972477064218</v>
      </c>
      <c r="E180" s="8">
        <v>4.9000000000000004</v>
      </c>
      <c r="F180" s="20">
        <v>4.4000000000000004</v>
      </c>
      <c r="G180" s="9">
        <f t="shared" si="69"/>
        <v>0</v>
      </c>
      <c r="H180" s="9">
        <f t="shared" si="70"/>
        <v>0</v>
      </c>
      <c r="I180" s="3"/>
    </row>
    <row r="181" spans="1:9" ht="15.75" x14ac:dyDescent="0.25">
      <c r="A181" s="29">
        <v>2063</v>
      </c>
      <c r="B181" s="13"/>
      <c r="C181" s="21" t="s">
        <v>60</v>
      </c>
      <c r="D181" s="9">
        <f t="shared" si="68"/>
        <v>4.0366972477064218</v>
      </c>
      <c r="E181" s="8">
        <v>4.9000000000000004</v>
      </c>
      <c r="F181" s="20">
        <v>4.4000000000000004</v>
      </c>
      <c r="G181" s="9">
        <f t="shared" si="69"/>
        <v>0</v>
      </c>
      <c r="H181" s="9">
        <f t="shared" si="70"/>
        <v>0</v>
      </c>
      <c r="I181" s="3"/>
    </row>
    <row r="182" spans="1:9" ht="15.75" x14ac:dyDescent="0.25">
      <c r="A182" s="29">
        <v>7607</v>
      </c>
      <c r="B182" s="13"/>
      <c r="C182" s="21" t="s">
        <v>61</v>
      </c>
      <c r="D182" s="9">
        <f t="shared" si="68"/>
        <v>8.1651376146788994</v>
      </c>
      <c r="E182" s="8">
        <v>9.9</v>
      </c>
      <c r="F182" s="20">
        <v>8.9</v>
      </c>
      <c r="G182" s="9">
        <f t="shared" si="69"/>
        <v>0</v>
      </c>
      <c r="H182" s="9">
        <f t="shared" si="70"/>
        <v>0</v>
      </c>
      <c r="I182" s="3"/>
    </row>
    <row r="183" spans="1:9" ht="15.75" x14ac:dyDescent="0.25">
      <c r="A183" s="29">
        <v>8042</v>
      </c>
      <c r="B183" s="13"/>
      <c r="C183" s="21" t="s">
        <v>62</v>
      </c>
      <c r="D183" s="9">
        <f t="shared" si="68"/>
        <v>8.1651376146788994</v>
      </c>
      <c r="E183" s="8">
        <v>9.9</v>
      </c>
      <c r="F183" s="20">
        <v>8.9</v>
      </c>
      <c r="G183" s="9">
        <f t="shared" si="69"/>
        <v>0</v>
      </c>
      <c r="H183" s="9">
        <f t="shared" si="70"/>
        <v>0</v>
      </c>
      <c r="I183" s="3"/>
    </row>
    <row r="184" spans="1:9" ht="15.75" x14ac:dyDescent="0.25">
      <c r="A184" s="29">
        <v>7618</v>
      </c>
      <c r="B184" s="13"/>
      <c r="C184" s="21" t="s">
        <v>63</v>
      </c>
      <c r="D184" s="9">
        <f t="shared" si="68"/>
        <v>4.0366972477064218</v>
      </c>
      <c r="E184" s="8">
        <v>4.9000000000000004</v>
      </c>
      <c r="F184" s="20">
        <v>4.4000000000000004</v>
      </c>
      <c r="G184" s="9">
        <f t="shared" si="69"/>
        <v>0</v>
      </c>
      <c r="H184" s="9">
        <f t="shared" si="70"/>
        <v>0</v>
      </c>
      <c r="I184" s="3"/>
    </row>
    <row r="185" spans="1:9" ht="15.75" x14ac:dyDescent="0.25">
      <c r="A185" s="29">
        <v>8059</v>
      </c>
      <c r="B185" s="13"/>
      <c r="C185" s="21" t="s">
        <v>64</v>
      </c>
      <c r="D185" s="9">
        <f t="shared" si="68"/>
        <v>4.0366972477064218</v>
      </c>
      <c r="E185" s="9">
        <v>4.9000000000000004</v>
      </c>
      <c r="F185" s="20">
        <v>4.4000000000000004</v>
      </c>
      <c r="G185" s="9">
        <f t="shared" si="69"/>
        <v>0</v>
      </c>
      <c r="H185" s="9">
        <f t="shared" si="70"/>
        <v>0</v>
      </c>
      <c r="I185" s="3"/>
    </row>
    <row r="186" spans="1:9" ht="3" customHeight="1" x14ac:dyDescent="0.25">
      <c r="D186" s="12"/>
      <c r="E186" s="12"/>
      <c r="F186" s="12"/>
      <c r="G186" s="12"/>
      <c r="H186" s="12"/>
    </row>
    <row r="187" spans="1:9" s="16" customFormat="1" ht="15.75" x14ac:dyDescent="0.25">
      <c r="A187" s="18"/>
      <c r="B187" s="73" t="s">
        <v>135</v>
      </c>
      <c r="C187" s="73"/>
      <c r="D187" s="73"/>
      <c r="E187" s="73"/>
      <c r="F187" s="22"/>
      <c r="G187" s="22"/>
      <c r="H187" s="22"/>
    </row>
    <row r="188" spans="1:9" ht="3" customHeight="1" x14ac:dyDescent="0.25">
      <c r="D188" s="12"/>
      <c r="E188" s="12"/>
      <c r="F188" s="12"/>
      <c r="G188" s="12"/>
      <c r="H188" s="12"/>
    </row>
    <row r="189" spans="1:9" ht="15.75" x14ac:dyDescent="0.25">
      <c r="A189" s="26" t="s">
        <v>246</v>
      </c>
      <c r="B189" s="13"/>
      <c r="C189" s="13" t="s">
        <v>136</v>
      </c>
      <c r="D189" s="9">
        <f>F189/1.09</f>
        <v>11.834862385321101</v>
      </c>
      <c r="E189" s="9">
        <v>14.5</v>
      </c>
      <c r="F189" s="20">
        <v>12.9</v>
      </c>
      <c r="G189" s="9">
        <f>B189*F189</f>
        <v>0</v>
      </c>
      <c r="H189" s="9">
        <f>B189*D189</f>
        <v>0</v>
      </c>
      <c r="I189" s="3"/>
    </row>
    <row r="190" spans="1:9" x14ac:dyDescent="0.25">
      <c r="A190" s="26" t="s">
        <v>247</v>
      </c>
      <c r="B190" s="13"/>
      <c r="C190" s="13" t="s">
        <v>137</v>
      </c>
      <c r="D190" s="9">
        <f>F190/1.09</f>
        <v>4.0366972477064218</v>
      </c>
      <c r="E190" s="9">
        <v>4.9000000000000004</v>
      </c>
      <c r="F190" s="20">
        <v>4.4000000000000004</v>
      </c>
      <c r="G190" s="9">
        <f t="shared" ref="G190" si="71">B190*F190</f>
        <v>0</v>
      </c>
      <c r="H190" s="9">
        <f t="shared" ref="H190" si="72">B190*D190</f>
        <v>0</v>
      </c>
    </row>
    <row r="191" spans="1:9" ht="3" customHeight="1" x14ac:dyDescent="0.25">
      <c r="C191" s="25"/>
      <c r="D191" s="12"/>
      <c r="E191" s="12"/>
      <c r="F191" s="12"/>
      <c r="G191" s="12"/>
      <c r="H191" s="12"/>
    </row>
    <row r="192" spans="1:9" s="16" customFormat="1" ht="15.75" x14ac:dyDescent="0.25">
      <c r="A192" s="18"/>
      <c r="B192" s="73" t="s">
        <v>138</v>
      </c>
      <c r="C192" s="73"/>
      <c r="D192" s="73"/>
      <c r="E192" s="73"/>
      <c r="F192" s="22"/>
      <c r="G192" s="22"/>
      <c r="H192" s="22"/>
    </row>
    <row r="193" spans="1:10" ht="3" customHeight="1" x14ac:dyDescent="0.25">
      <c r="D193" s="12"/>
      <c r="E193" s="12"/>
      <c r="F193" s="12"/>
      <c r="G193" s="12"/>
      <c r="H193" s="12"/>
    </row>
    <row r="194" spans="1:10" ht="15.75" x14ac:dyDescent="0.25">
      <c r="A194" s="26" t="s">
        <v>248</v>
      </c>
      <c r="B194" s="13"/>
      <c r="C194" s="13" t="s">
        <v>139</v>
      </c>
      <c r="D194" s="9">
        <f>F194/1.09</f>
        <v>11.834862385321101</v>
      </c>
      <c r="E194" s="9">
        <v>14.5</v>
      </c>
      <c r="F194" s="20">
        <v>12.9</v>
      </c>
      <c r="G194" s="9">
        <f>B194*F194</f>
        <v>0</v>
      </c>
      <c r="H194" s="9">
        <f>B194*D194</f>
        <v>0</v>
      </c>
      <c r="I194" s="3"/>
    </row>
    <row r="195" spans="1:10" x14ac:dyDescent="0.25">
      <c r="A195" s="26" t="s">
        <v>249</v>
      </c>
      <c r="B195" s="13"/>
      <c r="C195" s="13" t="s">
        <v>140</v>
      </c>
      <c r="D195" s="9">
        <f>F195/1.09</f>
        <v>4.0366972477064218</v>
      </c>
      <c r="E195" s="9">
        <v>4.9000000000000004</v>
      </c>
      <c r="F195" s="20">
        <v>4.4000000000000004</v>
      </c>
      <c r="G195" s="9">
        <f t="shared" ref="G195" si="73">B195*F195</f>
        <v>0</v>
      </c>
      <c r="H195" s="9">
        <f t="shared" ref="H195" si="74">B195*D195</f>
        <v>0</v>
      </c>
    </row>
    <row r="197" spans="1:10" s="33" customFormat="1" ht="15.75" x14ac:dyDescent="0.25">
      <c r="A197" s="31"/>
      <c r="C197" s="71" t="s">
        <v>18</v>
      </c>
      <c r="D197" s="72"/>
      <c r="E197" s="72"/>
      <c r="F197" s="66">
        <f>SUM(G35:G195)</f>
        <v>0</v>
      </c>
      <c r="G197" s="66"/>
      <c r="H197" s="66"/>
    </row>
    <row r="198" spans="1:10" s="33" customFormat="1" ht="15.75" x14ac:dyDescent="0.25">
      <c r="A198" s="31"/>
    </row>
    <row r="199" spans="1:10" s="33" customFormat="1" ht="15.75" x14ac:dyDescent="0.25">
      <c r="A199" s="31"/>
      <c r="C199" s="71" t="s">
        <v>255</v>
      </c>
      <c r="D199" s="72"/>
      <c r="E199" s="72"/>
      <c r="F199" s="66">
        <f>SUM(H35:H195)</f>
        <v>0</v>
      </c>
      <c r="G199" s="66"/>
      <c r="H199" s="66"/>
    </row>
    <row r="200" spans="1:10" s="33" customFormat="1" ht="15.75" x14ac:dyDescent="0.25">
      <c r="A200" s="31"/>
      <c r="B200" s="60"/>
      <c r="C200" s="60"/>
      <c r="D200" s="60"/>
      <c r="E200" s="60"/>
      <c r="F200" s="60"/>
      <c r="G200" s="60"/>
      <c r="H200" s="60"/>
      <c r="I200" s="60"/>
    </row>
    <row r="201" spans="1:10" s="60" customFormat="1" ht="15.75" x14ac:dyDescent="0.25">
      <c r="A201" s="31"/>
      <c r="C201" s="62" t="s">
        <v>19</v>
      </c>
      <c r="D201" s="61"/>
      <c r="E201" s="61"/>
      <c r="F201" s="61"/>
      <c r="G201" s="61"/>
      <c r="H201" s="61"/>
      <c r="I201" s="6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30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B204" s="10"/>
      <c r="C204" s="10"/>
      <c r="D204" s="10"/>
      <c r="E204" s="10"/>
      <c r="F204" s="10"/>
      <c r="G204" s="10"/>
      <c r="H204" s="10"/>
      <c r="I204" s="1"/>
      <c r="J204" s="1"/>
    </row>
    <row r="205" spans="1:10" x14ac:dyDescent="0.25">
      <c r="B205" s="10"/>
      <c r="C205" s="10"/>
      <c r="D205" s="10"/>
      <c r="E205" s="10"/>
      <c r="F205" s="10"/>
      <c r="G205" s="10"/>
      <c r="H205" s="10"/>
      <c r="I205" s="1"/>
      <c r="J205" s="1"/>
    </row>
    <row r="206" spans="1:10" x14ac:dyDescent="0.25">
      <c r="B206" s="10"/>
      <c r="C206" s="10"/>
      <c r="D206" s="10"/>
      <c r="E206" s="10"/>
      <c r="F206" s="10"/>
      <c r="G206" s="10"/>
      <c r="H206" s="10"/>
      <c r="I206" s="1"/>
      <c r="J206" s="1"/>
    </row>
  </sheetData>
  <mergeCells count="37">
    <mergeCell ref="E24:H24"/>
    <mergeCell ref="E25:H25"/>
    <mergeCell ref="E16:H16"/>
    <mergeCell ref="E17:H17"/>
    <mergeCell ref="B106:E106"/>
    <mergeCell ref="B192:E192"/>
    <mergeCell ref="B187:E187"/>
    <mergeCell ref="B172:E172"/>
    <mergeCell ref="B1:C1"/>
    <mergeCell ref="B2:C2"/>
    <mergeCell ref="B3:C3"/>
    <mergeCell ref="B5:H6"/>
    <mergeCell ref="B8:H9"/>
    <mergeCell ref="E26:H26"/>
    <mergeCell ref="E27:H27"/>
    <mergeCell ref="E28:H28"/>
    <mergeCell ref="B23:H23"/>
    <mergeCell ref="B15:H15"/>
    <mergeCell ref="E19:H19"/>
    <mergeCell ref="E20:H20"/>
    <mergeCell ref="E21:H21"/>
    <mergeCell ref="F197:H197"/>
    <mergeCell ref="F199:H199"/>
    <mergeCell ref="E18:H18"/>
    <mergeCell ref="B33:E33"/>
    <mergeCell ref="C197:E197"/>
    <mergeCell ref="C199:E199"/>
    <mergeCell ref="B110:E110"/>
    <mergeCell ref="B83:E83"/>
    <mergeCell ref="B69:E69"/>
    <mergeCell ref="B58:E58"/>
    <mergeCell ref="B45:E45"/>
    <mergeCell ref="B167:E167"/>
    <mergeCell ref="B155:E155"/>
    <mergeCell ref="B141:E141"/>
    <mergeCell ref="B136:E136"/>
    <mergeCell ref="B119:E119"/>
  </mergeCells>
  <hyperlinks>
    <hyperlink ref="B2" r:id="rId1"/>
  </hyperlinks>
  <pageMargins left="0.25" right="0.25" top="0.75" bottom="0.75" header="0.3" footer="0.3"/>
  <pageSetup paperSize="9" orientation="portrait" r:id="rId2"/>
  <ignoredErrors>
    <ignoredError sqref="D11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Maurus Kirjastus õppematerjalid</dc:creator>
  <cp:lastModifiedBy>Anneli</cp:lastModifiedBy>
  <cp:lastPrinted>2015-11-16T13:00:54Z</cp:lastPrinted>
  <dcterms:created xsi:type="dcterms:W3CDTF">2013-09-30T13:02:26Z</dcterms:created>
  <dcterms:modified xsi:type="dcterms:W3CDTF">2016-05-05T08:18:29Z</dcterms:modified>
</cp:coreProperties>
</file>